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!ACF-\AR-2024-2025\"/>
    </mc:Choice>
  </mc:AlternateContent>
  <xr:revisionPtr revIDLastSave="0" documentId="13_ncr:1_{6F0ECD22-DC52-486B-9C22-80B5AE0FFD6B}" xr6:coauthVersionLast="47" xr6:coauthVersionMax="47" xr10:uidLastSave="{00000000-0000-0000-0000-000000000000}"/>
  <bookViews>
    <workbookView xWindow="-120" yWindow="-120" windowWidth="38640" windowHeight="21120" tabRatio="828" xr2:uid="{00000000-000D-0000-FFFF-FFFF00000000}"/>
  </bookViews>
  <sheets>
    <sheet name="Введение" sheetId="1" r:id="rId1"/>
    <sheet name="Содержание" sheetId="2" r:id="rId2"/>
    <sheet name="Корпоративное управление" sheetId="11" r:id="rId3"/>
    <sheet name="Противодействие коррупции" sheetId="12" r:id="rId4"/>
    <sheet name="Персонал" sheetId="10" r:id="rId5"/>
    <sheet name="Охрана труда и ТБ" sheetId="13" r:id="rId6"/>
    <sheet name="Взаимодействие с клиентами" sheetId="15" r:id="rId7"/>
    <sheet name="Ответственность перед обществом" sheetId="16" r:id="rId8"/>
    <sheet name="Охрана окрущающей среды" sheetId="17" r:id="rId9"/>
  </sheets>
  <definedNames>
    <definedName name="_xlnm.Print_Area" localSheetId="0">Введение!$A$1:$C$41</definedName>
    <definedName name="_xlnm.Print_Area" localSheetId="6">'Взаимодействие с клиентами'!$A$1:$F$50</definedName>
    <definedName name="_xlnm.Print_Area" localSheetId="2">'Корпоративное управление'!$A$1:$F$98</definedName>
    <definedName name="_xlnm.Print_Area" localSheetId="7">'Ответственность перед обществом'!$A$1:$F$45</definedName>
    <definedName name="_xlnm.Print_Area" localSheetId="8">'Охрана окрущающей среды'!$A$1:$F$46</definedName>
    <definedName name="_xlnm.Print_Area" localSheetId="5">'Охрана труда и ТБ'!$A$1:$F$48</definedName>
    <definedName name="_xlnm.Print_Area" localSheetId="4">Персонал!$A$1:$J$281</definedName>
    <definedName name="_xlnm.Print_Area" localSheetId="3">'Противодействие коррупции'!$A$1:$G$44</definedName>
    <definedName name="_xlnm.Print_Area" localSheetId="1">Содержание!$A$1:$F$35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7" l="1"/>
  <c r="D42" i="17"/>
  <c r="E34" i="17"/>
  <c r="D34" i="17"/>
  <c r="E209" i="10"/>
  <c r="D209" i="10"/>
  <c r="E207" i="10"/>
  <c r="D207" i="10"/>
  <c r="E206" i="10"/>
  <c r="D206" i="10"/>
  <c r="E204" i="10"/>
  <c r="D204" i="10"/>
  <c r="E186" i="10"/>
  <c r="E210" i="10" s="1"/>
  <c r="D186" i="10"/>
  <c r="D210" i="10" s="1"/>
  <c r="D155" i="10"/>
  <c r="F97" i="10"/>
  <c r="E97" i="10"/>
  <c r="I95" i="10"/>
  <c r="I93" i="10"/>
  <c r="I92" i="10"/>
  <c r="E63" i="10"/>
  <c r="D63" i="10"/>
  <c r="E62" i="10"/>
  <c r="D62" i="10"/>
  <c r="E61" i="10"/>
  <c r="E66" i="10" s="1"/>
  <c r="D61" i="10"/>
  <c r="D65" i="10" s="1"/>
  <c r="E60" i="10"/>
  <c r="D60" i="10"/>
  <c r="E57" i="10"/>
  <c r="D57" i="10"/>
  <c r="E56" i="10"/>
  <c r="D56" i="10"/>
  <c r="E55" i="10"/>
  <c r="E59" i="10" s="1"/>
  <c r="D55" i="10"/>
  <c r="D58" i="10" s="1"/>
  <c r="E51" i="10"/>
  <c r="D51" i="10"/>
  <c r="E50" i="10"/>
  <c r="D50" i="10"/>
  <c r="E49" i="10"/>
  <c r="E54" i="10" s="1"/>
  <c r="D49" i="10"/>
  <c r="D54" i="10" s="1"/>
  <c r="E24" i="10"/>
  <c r="D24" i="10"/>
  <c r="E23" i="10"/>
  <c r="D23" i="10"/>
  <c r="E22" i="10"/>
  <c r="D22" i="10"/>
  <c r="E17" i="10"/>
  <c r="D17" i="10"/>
  <c r="E16" i="10"/>
  <c r="D16" i="10"/>
  <c r="E31" i="11"/>
  <c r="D31" i="11"/>
  <c r="E28" i="11"/>
  <c r="D28" i="11"/>
  <c r="E65" i="10" l="1"/>
  <c r="D53" i="10"/>
  <c r="E53" i="10"/>
  <c r="D97" i="10"/>
  <c r="D64" i="10"/>
  <c r="E64" i="10"/>
  <c r="D66" i="10"/>
  <c r="E58" i="10"/>
  <c r="D59" i="10"/>
</calcChain>
</file>

<file path=xl/sharedStrings.xml><?xml version="1.0" encoding="utf-8"?>
<sst xmlns="http://schemas.openxmlformats.org/spreadsheetml/2006/main" count="773" uniqueCount="258">
  <si>
    <t xml:space="preserve">ESG Databook </t>
  </si>
  <si>
    <t xml:space="preserve">Отчетный период: 2024 год </t>
  </si>
  <si>
    <t>Об ESG Databook</t>
  </si>
  <si>
    <t xml:space="preserve">Этот документ дополняет информацию, предоставляемую  в Годовом отчете АКФ за 2024 год и охватывает всю деятельность АКФ с 1 января по 31 декабря 2024 г. </t>
  </si>
  <si>
    <t>Данные представлены с использованием метрической системы и казахстанских тенге, если не указано иное. Некоторые цифры и проценты могут быть округлены и в сумме могут не составлять общую цифру или 100%.</t>
  </si>
  <si>
    <t>Изменения в данных и повторные отчеты могут происходить в течение года в связи с улучшением методов отчетности или сбора и будут отмечены с объяснением пересчета.</t>
  </si>
  <si>
    <t>Дата публикации: 01 июля 2025 г.</t>
  </si>
  <si>
    <t>Содержание</t>
  </si>
  <si>
    <t>Корпоративное управление</t>
  </si>
  <si>
    <t>Персонал</t>
  </si>
  <si>
    <t>Структура участников ТОО "Микрокредитная организация  "Азиатский Кредитный Фонд"</t>
  </si>
  <si>
    <t>Общая численность персонала</t>
  </si>
  <si>
    <t>Структура конечных бенефициаров ВОРА Pte LTD</t>
  </si>
  <si>
    <t>Гендерная структура персонала</t>
  </si>
  <si>
    <t>Состав Наблюдательного совета</t>
  </si>
  <si>
    <t>Возрастная структура персонала</t>
  </si>
  <si>
    <t>Срок службы членов Наблюдательного совета</t>
  </si>
  <si>
    <t>Структура персонала с разбивкой по категориям сотрудников</t>
  </si>
  <si>
    <t>Гражданство членов Наблюдательного совета</t>
  </si>
  <si>
    <t>Структура персонала в разрезе по договору о найме</t>
  </si>
  <si>
    <t>Состав комитетов Наблюдательного совета</t>
  </si>
  <si>
    <t>Структура персонала в разбивке по регионам присутствия на 31.12.2024</t>
  </si>
  <si>
    <t xml:space="preserve">Противодействие коррупции </t>
  </si>
  <si>
    <t>Структура персонала с разбивкой по национальной принадлежности на 31.12.2024</t>
  </si>
  <si>
    <t>Противодействие коррупции и мошенничеству</t>
  </si>
  <si>
    <t xml:space="preserve">Количество нанятого персонала  </t>
  </si>
  <si>
    <t>Прохождение обучения Этического кодекса</t>
  </si>
  <si>
    <t>Оборот по найму за 2024 год</t>
  </si>
  <si>
    <t>Прохождение обучения по антикоррупции</t>
  </si>
  <si>
    <t xml:space="preserve">Текучесть кадров </t>
  </si>
  <si>
    <t>Комплаенс</t>
  </si>
  <si>
    <t xml:space="preserve">Оборот по выбытию за 2024 год </t>
  </si>
  <si>
    <t>Взаимодействие с клиентами</t>
  </si>
  <si>
    <t>Персонал, прошедший обучение в 2024 году</t>
  </si>
  <si>
    <t xml:space="preserve">Количество жалоб </t>
  </si>
  <si>
    <t xml:space="preserve">Среднее количество часов обучения </t>
  </si>
  <si>
    <t>Жалобы на инциденты,подтверждающие факты утечки, хищения или потери персональных данных клиентов</t>
  </si>
  <si>
    <t xml:space="preserve">Количество часов обучения </t>
  </si>
  <si>
    <t>Уровень удовлетворенности клиентов</t>
  </si>
  <si>
    <t xml:space="preserve">Доля персонала, прошедших оценку результативности </t>
  </si>
  <si>
    <t>Ответственность перед обществом</t>
  </si>
  <si>
    <t xml:space="preserve">Результаты опроса удовлетворенности </t>
  </si>
  <si>
    <t xml:space="preserve">Информация в части созданной и распределенной добавленной стоимости </t>
  </si>
  <si>
    <t>Отпуск по уходу за ребенком за 2024 год</t>
  </si>
  <si>
    <t>Финансовая помощь оказанная государством</t>
  </si>
  <si>
    <t>Стаж работы на 31.12.2024</t>
  </si>
  <si>
    <t xml:space="preserve">Затраты на благотворительность </t>
  </si>
  <si>
    <t>Среднее количество лет работы  на 31.12.2024</t>
  </si>
  <si>
    <t xml:space="preserve">Количество участников тренингов по финансовой грамотности </t>
  </si>
  <si>
    <t xml:space="preserve">Соотношение среднемесячной заработной платы женщин и мужчин за 2024 г. </t>
  </si>
  <si>
    <t>Охрана окружающей среды</t>
  </si>
  <si>
    <t xml:space="preserve">Соотношение совокупного годового вознаграждения женщин и мужчин за 2024 г. </t>
  </si>
  <si>
    <t>Управление отходами головного офиса г. Алматы</t>
  </si>
  <si>
    <t>Количество жалоб, поданных на Компанию за нарушение практики трудовых отношений</t>
  </si>
  <si>
    <t>Потребление электроэнергии</t>
  </si>
  <si>
    <t>Охрана труда и техника безопасности</t>
  </si>
  <si>
    <t>Выбросы парниковых газов</t>
  </si>
  <si>
    <t>Здоровье и безопасность сотрудников</t>
  </si>
  <si>
    <t>Выбросы парниковых газов отдельно по каждому виду парниковых газов</t>
  </si>
  <si>
    <t>Количество персонала, прошедших обучение по ОТ и ТБ</t>
  </si>
  <si>
    <t>ед. измерения</t>
  </si>
  <si>
    <t>BOPA Pte LTD:</t>
  </si>
  <si>
    <t>%</t>
  </si>
  <si>
    <t>ТОО «Каравелла Инвест»</t>
  </si>
  <si>
    <t>Наименование</t>
  </si>
  <si>
    <t>Investment Fund for Developing Countries</t>
  </si>
  <si>
    <t>Finnish Fund Industrial Cooperation LTD</t>
  </si>
  <si>
    <t>Selfinvest APS</t>
  </si>
  <si>
    <t>Прочие участники, владеющие менее 8% каждый</t>
  </si>
  <si>
    <t>Всего членов, в том числе</t>
  </si>
  <si>
    <t>чел.</t>
  </si>
  <si>
    <t>Независимые</t>
  </si>
  <si>
    <t>Доля независимых</t>
  </si>
  <si>
    <t>Гендерное разнообразие</t>
  </si>
  <si>
    <t>Женщины</t>
  </si>
  <si>
    <t>Доля женщин</t>
  </si>
  <si>
    <t>Мужчины</t>
  </si>
  <si>
    <t>Возрастное разнообразие</t>
  </si>
  <si>
    <t>&lt;30 лет</t>
  </si>
  <si>
    <t>30-50 лет</t>
  </si>
  <si>
    <t xml:space="preserve">&gt;50 лет </t>
  </si>
  <si>
    <t xml:space="preserve">&lt;7 лет </t>
  </si>
  <si>
    <t>7-12 лет</t>
  </si>
  <si>
    <t xml:space="preserve">Всего: </t>
  </si>
  <si>
    <t>Казахстан</t>
  </si>
  <si>
    <t>Другие страны, из них:</t>
  </si>
  <si>
    <t>Дания</t>
  </si>
  <si>
    <t>Босния и Герцеговина</t>
  </si>
  <si>
    <t>Италия</t>
  </si>
  <si>
    <t>Нидерланды</t>
  </si>
  <si>
    <t>Германия</t>
  </si>
  <si>
    <t>Узбекистан</t>
  </si>
  <si>
    <t>Комитет по управлению рисками</t>
  </si>
  <si>
    <t>Председатель комитета - независимый директор</t>
  </si>
  <si>
    <t>Да</t>
  </si>
  <si>
    <t>Независимые члены</t>
  </si>
  <si>
    <t>Доля независимых членов в составе комитета</t>
  </si>
  <si>
    <t>Количество заседаний</t>
  </si>
  <si>
    <t>шт.</t>
  </si>
  <si>
    <t>Комитет по аудиту</t>
  </si>
  <si>
    <t>Комитет по цифровизации</t>
  </si>
  <si>
    <t>Комитет по вознаграждениям</t>
  </si>
  <si>
    <t>Нет</t>
  </si>
  <si>
    <t>Подтверждённые случаи коррупции  и мошенничества</t>
  </si>
  <si>
    <t>Штрафные санкции или иные взыскания связанные с коррупцией</t>
  </si>
  <si>
    <t>млн. тенге</t>
  </si>
  <si>
    <t>2020</t>
  </si>
  <si>
    <t xml:space="preserve">Всего сотрудников </t>
  </si>
  <si>
    <t xml:space="preserve">из них прошедших обучение </t>
  </si>
  <si>
    <t>Штрафные санкции или иные взыскания за случаи несоблюдения законодательных или нормативных актов</t>
  </si>
  <si>
    <t>Подтверждённые случаи дискриминации</t>
  </si>
  <si>
    <t>Судебные иски, связанные с антиконкурентным поведением или нарушениями антимонопольного законодательства</t>
  </si>
  <si>
    <t>Подтверждённые случаи конфликта интересов</t>
  </si>
  <si>
    <t>Подтверждённые случаи неправомерного раскрытия инсайдерской информации</t>
  </si>
  <si>
    <t>Данные по персоналу</t>
  </si>
  <si>
    <t>*без учёта членов Наблюдательного совета</t>
  </si>
  <si>
    <t xml:space="preserve">ед. измерения </t>
  </si>
  <si>
    <t xml:space="preserve">чел. </t>
  </si>
  <si>
    <t xml:space="preserve">Мужчины </t>
  </si>
  <si>
    <t>&lt; 30 лет</t>
  </si>
  <si>
    <t>&gt; 50</t>
  </si>
  <si>
    <t>Правление</t>
  </si>
  <si>
    <t xml:space="preserve">Руководители </t>
  </si>
  <si>
    <t>Специалисты</t>
  </si>
  <si>
    <t>Сотрудники на условиях полной занятости</t>
  </si>
  <si>
    <t>Сотрудники на условиях неполной занятости</t>
  </si>
  <si>
    <t>Срочный трудовой договор</t>
  </si>
  <si>
    <t>Бессрочный трудовой договор</t>
  </si>
  <si>
    <t>Коллективный договор</t>
  </si>
  <si>
    <t xml:space="preserve">Трудоустроенные лица с ограниченными возможностями </t>
  </si>
  <si>
    <t>Регион</t>
  </si>
  <si>
    <t>количество персонала</t>
  </si>
  <si>
    <t>женщины</t>
  </si>
  <si>
    <t>мужчины</t>
  </si>
  <si>
    <t xml:space="preserve">ГО (Алматы) </t>
  </si>
  <si>
    <t>Алматинский областной филиал</t>
  </si>
  <si>
    <t>Таразский филиал</t>
  </si>
  <si>
    <t>Жамбылский филиал</t>
  </si>
  <si>
    <t>Шымкентский филиал</t>
  </si>
  <si>
    <t>Кызылординский филиал</t>
  </si>
  <si>
    <t>Туркестанский филиал</t>
  </si>
  <si>
    <t>Сарыагашский филиал</t>
  </si>
  <si>
    <t>Карагандинский филиал</t>
  </si>
  <si>
    <t>Акмолинский филиал</t>
  </si>
  <si>
    <t>Улытауский филиал</t>
  </si>
  <si>
    <t>Семипалатинский филиал</t>
  </si>
  <si>
    <t>Восточноказахстанский филиал</t>
  </si>
  <si>
    <t>Талдыкорганский филиал</t>
  </si>
  <si>
    <t>Всего  персонала</t>
  </si>
  <si>
    <t xml:space="preserve">Национальность </t>
  </si>
  <si>
    <t>от общей численности работников</t>
  </si>
  <si>
    <t>от общего числа всех руководящих должностей</t>
  </si>
  <si>
    <t>Казахи</t>
  </si>
  <si>
    <t>Русские</t>
  </si>
  <si>
    <t>Остальные национальности в совокупности</t>
  </si>
  <si>
    <t>Всего</t>
  </si>
  <si>
    <t>Новые сотрудники в разбивке по регионам</t>
  </si>
  <si>
    <t>ГО Алматы</t>
  </si>
  <si>
    <t xml:space="preserve">Туркестанский филиал </t>
  </si>
  <si>
    <t>Новые сотрудники с разбивкой по гендеру</t>
  </si>
  <si>
    <t>Новые сотрудники с разбивкой по возрасту</t>
  </si>
  <si>
    <t>35.4</t>
  </si>
  <si>
    <t>Количество выбывших сотрудников</t>
  </si>
  <si>
    <t>Добровольная текучесть кадров</t>
  </si>
  <si>
    <t>Вынужденная текучесть кадров</t>
  </si>
  <si>
    <t>Выбывшие сотрудники с разбивкой по гендеру</t>
  </si>
  <si>
    <t>Выбывшие сотрудники с разбивкой по возрасту</t>
  </si>
  <si>
    <t>Текучесть кадров</t>
  </si>
  <si>
    <t xml:space="preserve">Общая </t>
  </si>
  <si>
    <t>Текучесть кадров в гендерном разрезе</t>
  </si>
  <si>
    <t>Текучесть кадров по категориям сотрудников</t>
  </si>
  <si>
    <t>Руководители</t>
  </si>
  <si>
    <t>Всего выбывших сотрудников</t>
  </si>
  <si>
    <t>Персонал,прошедший обучение в 2024 году</t>
  </si>
  <si>
    <t>В разрезе по гендеру</t>
  </si>
  <si>
    <t>В разрезе по категориям</t>
  </si>
  <si>
    <t xml:space="preserve">В разрезе по возрасту </t>
  </si>
  <si>
    <t>Среднее количество часов обучения на 1 сотрудника в год</t>
  </si>
  <si>
    <t>час</t>
  </si>
  <si>
    <t>В разрезе по категориям сотрудников</t>
  </si>
  <si>
    <t>Всего часов обучения</t>
  </si>
  <si>
    <t xml:space="preserve">Результаты опроса удовлетворённости </t>
  </si>
  <si>
    <t xml:space="preserve">Уровень вовлеченности персонала </t>
  </si>
  <si>
    <t>-</t>
  </si>
  <si>
    <t>Уровень удовлетворённости персонала</t>
  </si>
  <si>
    <t xml:space="preserve">eNPS </t>
  </si>
  <si>
    <t>Отпуск по уходу за ребёнком за 2024 год</t>
  </si>
  <si>
    <t>Количество ушедших в отпуск по уходу за ребёнком</t>
  </si>
  <si>
    <t xml:space="preserve">Средняя продолжительность отпуска по уходу за ребёнком </t>
  </si>
  <si>
    <t>мес.</t>
  </si>
  <si>
    <t>Количество работников, вернувшихся на работу в отчётном периоде после окончания отпуска по беременности и родам (по уходу за ребёнком) в отчётном году</t>
  </si>
  <si>
    <t>Количество работников, вернувшихся на работу после окончания отпуска по беременности и родам ( уходу за ребёнком), которые продолжили работать через 12 месяцев после возвращения на работу</t>
  </si>
  <si>
    <t>всего</t>
  </si>
  <si>
    <t>0-5 лет</t>
  </si>
  <si>
    <t>6-10 лет</t>
  </si>
  <si>
    <t>11-20 лет</t>
  </si>
  <si>
    <t>21-30 лет</t>
  </si>
  <si>
    <t>лет</t>
  </si>
  <si>
    <t>Соотношение среднемесячной заработной платы женщин и мужчин у членов Правления</t>
  </si>
  <si>
    <t>Соотношение среднемесячной заработной платы женщин и мужчин,  занимающих позиции менеджеров среднего звена (управляющий директор, начальник, директор подразделения организации)</t>
  </si>
  <si>
    <t>Соотношение среднемесячной заработной платы женщин и мужчин,  занимающих позиции специалистов</t>
  </si>
  <si>
    <t>Соотношение совокупного годового вознаграждения женщин и мужчин у членов Правления</t>
  </si>
  <si>
    <t>Соотношение совокупного годового вознаграждения женщин и мужчин,  занимающих позиции менеджеров среднего звена (управляющий директор, начальник, директор подразделения организации)</t>
  </si>
  <si>
    <t>Соотношение совокупного годового вознаграждения женщин и мужчин,  занимающих позиции специалистов</t>
  </si>
  <si>
    <t xml:space="preserve">Всего жалоб </t>
  </si>
  <si>
    <t xml:space="preserve">шт. </t>
  </si>
  <si>
    <t>Общее количество несчастных случаев</t>
  </si>
  <si>
    <t>Количество пострадавших от несчастных случаев</t>
  </si>
  <si>
    <t>в том числе,со смертельным исходом</t>
  </si>
  <si>
    <t>в том числе, с тяжёлой степенью тяжести</t>
  </si>
  <si>
    <t>в том числе, с лёгкой степенью тяжести</t>
  </si>
  <si>
    <t>Коэффициент частоты травм с временной потерей трудоспособности LTIFR</t>
  </si>
  <si>
    <t>ед. на 1 млн. часов</t>
  </si>
  <si>
    <t>Коэффициент частоты несчастных случаев LTАFR</t>
  </si>
  <si>
    <t>Инструктаж по охране труда и технике безопасности</t>
  </si>
  <si>
    <t>Оказание первой медицинской помощи</t>
  </si>
  <si>
    <t xml:space="preserve">Сертификаты по внешнему обучению по ПТМ и БиОТ действуют в течение 3 лет. Последнее обучение - 2022 г. </t>
  </si>
  <si>
    <t xml:space="preserve">Общее количество жалоб </t>
  </si>
  <si>
    <t>Количество зарегистрированных жалоб и инцидентов</t>
  </si>
  <si>
    <t>Уровень удовлетворённости клиентов</t>
  </si>
  <si>
    <t>Индекс удовлетворённости клиентов</t>
  </si>
  <si>
    <t>Индекс потребительской лояльности (NPS)</t>
  </si>
  <si>
    <t>Прямая созданная экономическая стоимость</t>
  </si>
  <si>
    <t>Чистый процентный доход после расходов по кредитным убыткам</t>
  </si>
  <si>
    <t>Чистые доходы по комиссиям</t>
  </si>
  <si>
    <t>Прочие операционные доходы</t>
  </si>
  <si>
    <t>Распределенная экономическая стоимость</t>
  </si>
  <si>
    <t xml:space="preserve">Операционные расходы, включая: </t>
  </si>
  <si>
    <t>Вознаграждение работникам с учетом социальных отчислений и налогов по заработной плате</t>
  </si>
  <si>
    <t>Расходы по налогам, кроме корпоративного подоходного налога</t>
  </si>
  <si>
    <t>Расходы по корпоративному налогу</t>
  </si>
  <si>
    <t>Выплаты дивидендов участникам Компании</t>
  </si>
  <si>
    <t xml:space="preserve">Нераспределенная экономическая стоимость </t>
  </si>
  <si>
    <t>Объем финансирования</t>
  </si>
  <si>
    <t xml:space="preserve">Всего </t>
  </si>
  <si>
    <t>Утилизация отходов за год</t>
  </si>
  <si>
    <t>кг.</t>
  </si>
  <si>
    <t>пластик</t>
  </si>
  <si>
    <t>алюминий</t>
  </si>
  <si>
    <t>стекло</t>
  </si>
  <si>
    <t>макулатура</t>
  </si>
  <si>
    <t>архивные документы</t>
  </si>
  <si>
    <t>Отходы утилизируются путем передачи их специализированному подрядчику</t>
  </si>
  <si>
    <t>кВт/ч</t>
  </si>
  <si>
    <t>Scope 1</t>
  </si>
  <si>
    <t>тонн СО2 экв</t>
  </si>
  <si>
    <t>Scope 2</t>
  </si>
  <si>
    <t>тонн СО3 экв</t>
  </si>
  <si>
    <t>Scope 3</t>
  </si>
  <si>
    <t>тонн СО4 экв</t>
  </si>
  <si>
    <t>тонн СО5 экв</t>
  </si>
  <si>
    <t>СO2</t>
  </si>
  <si>
    <t>тонн</t>
  </si>
  <si>
    <r>
      <rPr>
        <sz val="9"/>
        <color theme="1"/>
        <rFont val="Arial"/>
        <charset val="134"/>
        <scheme val="minor"/>
      </rPr>
      <t>CH4</t>
    </r>
    <r>
      <rPr>
        <sz val="12"/>
        <color rgb="FF000000"/>
        <rFont val="Times New Roman Regular"/>
        <charset val="134"/>
      </rPr>
      <t xml:space="preserve"> </t>
    </r>
  </si>
  <si>
    <t>N2O</t>
  </si>
  <si>
    <t xml:space="preserve">ТОО «Микрофинансовая организация „Азиатский Кредитный Фонд”» </t>
  </si>
  <si>
    <t xml:space="preserve">Информация,  представленная в ESG Databook раскрывает ключевые количественные показатели в области устойчивого развития ТОО «Микрофинансовая организация „Азиатский Кредитный Фонд”»  </t>
  </si>
  <si>
    <t>Структура участников ТОО «МФО „Азиатский Кредитный Фонд”»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</si>
</sst>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"/>
    <numFmt numFmtId="165" formatCode="0.0_ "/>
    <numFmt numFmtId="166" formatCode="#0;&quot;-&quot;#0;#0;_(@_)"/>
  </numFmts>
  <fonts count="58">
    <font>
      <sz val="10"/>
      <color rgb="FF000000"/>
      <name val="Arial"/>
      <charset val="134"/>
      <scheme val="minor"/>
    </font>
    <font>
      <b/>
      <sz val="14"/>
      <color rgb="FF274E13"/>
      <name val="Calibri"/>
      <charset val="204"/>
    </font>
    <font>
      <sz val="10"/>
      <color theme="1"/>
      <name val="Calibri"/>
      <charset val="204"/>
    </font>
    <font>
      <b/>
      <sz val="18"/>
      <color rgb="FF000000"/>
      <name val="Arial"/>
      <charset val="204"/>
    </font>
    <font>
      <sz val="10"/>
      <name val="Arial"/>
      <charset val="204"/>
    </font>
    <font>
      <b/>
      <sz val="9"/>
      <color rgb="FF000000"/>
      <name val="Arial"/>
      <charset val="204"/>
    </font>
    <font>
      <sz val="9"/>
      <color theme="1"/>
      <name val="Arial"/>
      <charset val="134"/>
      <scheme val="minor"/>
    </font>
    <font>
      <b/>
      <sz val="9"/>
      <color theme="1"/>
      <name val="Arial"/>
      <charset val="134"/>
      <scheme val="minor"/>
    </font>
    <font>
      <sz val="9"/>
      <color rgb="FF000000"/>
      <name val="Arial Regular"/>
      <charset val="134"/>
    </font>
    <font>
      <i/>
      <sz val="9"/>
      <color theme="1"/>
      <name val="Arial"/>
      <charset val="134"/>
      <scheme val="minor"/>
    </font>
    <font>
      <sz val="10"/>
      <color rgb="FFFF0000"/>
      <name val="Arial"/>
      <charset val="204"/>
    </font>
    <font>
      <sz val="9"/>
      <name val="Arial"/>
      <charset val="134"/>
      <scheme val="minor"/>
    </font>
    <font>
      <b/>
      <sz val="10"/>
      <color theme="1"/>
      <name val="Calibri"/>
      <charset val="204"/>
    </font>
    <font>
      <sz val="7.5"/>
      <color theme="1"/>
      <name val="Arial"/>
      <charset val="134"/>
      <scheme val="minor"/>
    </font>
    <font>
      <sz val="11"/>
      <color rgb="FF212121"/>
      <name val="Calibri"/>
      <charset val="134"/>
    </font>
    <font>
      <sz val="9"/>
      <color rgb="FF000000"/>
      <name val="Arial"/>
      <charset val="134"/>
      <scheme val="minor"/>
    </font>
    <font>
      <sz val="9"/>
      <color rgb="FF000000"/>
      <name val="Arial"/>
      <charset val="204"/>
    </font>
    <font>
      <sz val="9"/>
      <color theme="1"/>
      <name val="Arial"/>
      <charset val="204"/>
      <scheme val="minor"/>
    </font>
    <font>
      <b/>
      <sz val="9"/>
      <color rgb="FFFF0000"/>
      <name val="Arial"/>
      <charset val="134"/>
      <scheme val="minor"/>
    </font>
    <font>
      <sz val="9"/>
      <name val="Arial"/>
      <charset val="204"/>
      <scheme val="minor"/>
    </font>
    <font>
      <sz val="11"/>
      <color theme="1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9"/>
      <name val="Arial"/>
      <charset val="204"/>
    </font>
    <font>
      <sz val="9"/>
      <color rgb="FFFF0000"/>
      <name val="Arial"/>
      <charset val="134"/>
      <scheme val="minor"/>
    </font>
    <font>
      <sz val="9"/>
      <color rgb="FF000000"/>
      <name val="Arial"/>
      <charset val="204"/>
      <scheme val="minor"/>
    </font>
    <font>
      <b/>
      <sz val="11"/>
      <color theme="1"/>
      <name val="Arial"/>
      <charset val="204"/>
      <scheme val="minor"/>
    </font>
    <font>
      <sz val="10"/>
      <color rgb="FFFF0000"/>
      <name val="Calibri"/>
      <charset val="204"/>
    </font>
    <font>
      <b/>
      <sz val="14"/>
      <color theme="1"/>
      <name val="Arial"/>
      <charset val="204"/>
      <scheme val="minor"/>
    </font>
    <font>
      <sz val="10"/>
      <color theme="1"/>
      <name val="Arial"/>
      <charset val="204"/>
    </font>
    <font>
      <b/>
      <sz val="18"/>
      <color rgb="FF000000"/>
      <name val="Arial Bold"/>
      <charset val="204"/>
    </font>
    <font>
      <b/>
      <sz val="10"/>
      <name val="Arial Bold"/>
      <charset val="204"/>
    </font>
    <font>
      <i/>
      <sz val="9"/>
      <color theme="1"/>
      <name val="Arial"/>
      <charset val="204"/>
    </font>
    <font>
      <b/>
      <sz val="9"/>
      <color rgb="FFFFFFFF"/>
      <name val="Arial"/>
      <charset val="204"/>
    </font>
    <font>
      <b/>
      <sz val="9"/>
      <color rgb="FF000000"/>
      <name val="Arial Bold"/>
      <charset val="204"/>
    </font>
    <font>
      <b/>
      <sz val="12"/>
      <color rgb="FF004077"/>
      <name val="Arial"/>
      <charset val="204"/>
    </font>
    <font>
      <b/>
      <sz val="9"/>
      <color rgb="FF000000"/>
      <name val="Arial"/>
      <charset val="204"/>
      <scheme val="minor"/>
    </font>
    <font>
      <b/>
      <sz val="9"/>
      <name val="Arial"/>
      <charset val="204"/>
      <scheme val="minor"/>
    </font>
    <font>
      <b/>
      <sz val="9"/>
      <color theme="1"/>
      <name val="Arial"/>
      <charset val="204"/>
      <scheme val="minor"/>
    </font>
    <font>
      <sz val="9"/>
      <color theme="1"/>
      <name val="Arial"/>
      <charset val="204"/>
    </font>
    <font>
      <sz val="14"/>
      <name val="Arial"/>
      <charset val="204"/>
    </font>
    <font>
      <b/>
      <sz val="9"/>
      <name val="Arial"/>
      <charset val="204"/>
    </font>
    <font>
      <sz val="10"/>
      <name val="Arial"/>
      <charset val="204"/>
      <scheme val="minor"/>
    </font>
    <font>
      <b/>
      <sz val="16"/>
      <color rgb="FF38761D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204"/>
      <scheme val="minor"/>
    </font>
    <font>
      <u/>
      <sz val="10"/>
      <color theme="10"/>
      <name val="Arial"/>
      <charset val="204"/>
      <scheme val="minor"/>
    </font>
    <font>
      <sz val="11"/>
      <color theme="1"/>
      <name val="Arial"/>
      <charset val="204"/>
      <scheme val="minor"/>
    </font>
    <font>
      <sz val="12"/>
      <color rgb="FF000000"/>
      <name val="Times New Roman Regular"/>
      <charset val="134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u/>
      <sz val="9"/>
      <color rgb="FF800080"/>
      <name val="Arial"/>
      <family val="2"/>
      <scheme val="minor"/>
    </font>
    <font>
      <sz val="9"/>
      <name val="Arial"/>
      <family val="2"/>
    </font>
    <font>
      <sz val="8"/>
      <color rgb="FF000000"/>
      <name val="Arial"/>
      <family val="2"/>
      <scheme val="minor"/>
    </font>
    <font>
      <sz val="8"/>
      <name val="Arial"/>
      <family val="2"/>
    </font>
    <font>
      <i/>
      <sz val="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8F9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9" fontId="4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</cellStyleXfs>
  <cellXfs count="228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164" fontId="8" fillId="0" borderId="4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8" fillId="0" borderId="4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/>
    <xf numFmtId="0" fontId="2" fillId="0" borderId="8" xfId="0" applyFont="1" applyBorder="1" applyAlignment="1">
      <alignment horizontal="center"/>
    </xf>
    <xf numFmtId="0" fontId="13" fillId="0" borderId="0" xfId="0" applyFont="1" applyAlignment="1">
      <alignment vertical="top" wrapText="1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5" fillId="0" borderId="0" xfId="0" applyFont="1"/>
    <xf numFmtId="0" fontId="0" fillId="2" borderId="0" xfId="0" applyFill="1"/>
    <xf numFmtId="0" fontId="17" fillId="0" borderId="0" xfId="0" applyFont="1" applyAlignment="1">
      <alignment vertical="center" wrapText="1"/>
    </xf>
    <xf numFmtId="0" fontId="17" fillId="0" borderId="4" xfId="0" applyFont="1" applyBorder="1" applyAlignment="1">
      <alignment horizontal="right" vertical="center" wrapText="1"/>
    </xf>
    <xf numFmtId="0" fontId="25" fillId="0" borderId="0" xfId="0" applyFont="1" applyAlignment="1">
      <alignment horizontal="left" vertical="top" wrapText="1"/>
    </xf>
    <xf numFmtId="1" fontId="25" fillId="0" borderId="0" xfId="0" applyNumberFormat="1" applyFont="1" applyAlignment="1">
      <alignment horizontal="left" vertical="top" wrapText="1"/>
    </xf>
    <xf numFmtId="1" fontId="27" fillId="0" borderId="0" xfId="0" applyNumberFormat="1" applyFont="1" applyAlignment="1">
      <alignment horizontal="center" vertical="top"/>
    </xf>
    <xf numFmtId="0" fontId="28" fillId="0" borderId="1" xfId="0" applyFont="1" applyBorder="1" applyAlignment="1">
      <alignment vertical="top"/>
    </xf>
    <xf numFmtId="0" fontId="28" fillId="0" borderId="1" xfId="0" applyFont="1" applyBorder="1" applyAlignment="1">
      <alignment horizontal="center" vertical="top"/>
    </xf>
    <xf numFmtId="0" fontId="17" fillId="0" borderId="0" xfId="0" applyFont="1" applyAlignment="1">
      <alignment vertical="top"/>
    </xf>
    <xf numFmtId="0" fontId="24" fillId="0" borderId="0" xfId="0" applyFont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5" fillId="2" borderId="4" xfId="0" applyFont="1" applyFill="1" applyBorder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wrapText="1"/>
    </xf>
    <xf numFmtId="0" fontId="24" fillId="0" borderId="4" xfId="0" applyFont="1" applyBorder="1" applyAlignment="1">
      <alignment horizontal="center" vertical="center" wrapText="1"/>
    </xf>
    <xf numFmtId="0" fontId="31" fillId="2" borderId="15" xfId="0" applyFont="1" applyFill="1" applyBorder="1" applyAlignment="1">
      <alignment vertical="top"/>
    </xf>
    <xf numFmtId="0" fontId="28" fillId="2" borderId="0" xfId="0" applyFont="1" applyFill="1" applyAlignment="1">
      <alignment vertical="top"/>
    </xf>
    <xf numFmtId="0" fontId="17" fillId="2" borderId="4" xfId="0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vertical="top"/>
    </xf>
    <xf numFmtId="0" fontId="28" fillId="0" borderId="5" xfId="0" applyFont="1" applyBorder="1" applyAlignment="1">
      <alignment vertical="top"/>
    </xf>
    <xf numFmtId="0" fontId="17" fillId="0" borderId="0" xfId="0" applyFont="1" applyAlignment="1">
      <alignment horizontal="right" vertical="center" wrapText="1"/>
    </xf>
    <xf numFmtId="0" fontId="16" fillId="2" borderId="0" xfId="0" applyFont="1" applyFill="1" applyAlignment="1">
      <alignment wrapText="1"/>
    </xf>
    <xf numFmtId="0" fontId="28" fillId="2" borderId="8" xfId="0" applyFont="1" applyFill="1" applyBorder="1" applyAlignment="1">
      <alignment vertical="top"/>
    </xf>
    <xf numFmtId="0" fontId="28" fillId="2" borderId="5" xfId="0" applyFont="1" applyFill="1" applyBorder="1" applyAlignment="1">
      <alignment vertical="top"/>
    </xf>
    <xf numFmtId="0" fontId="28" fillId="2" borderId="17" xfId="0" applyFont="1" applyFill="1" applyBorder="1" applyAlignment="1">
      <alignment vertical="top"/>
    </xf>
    <xf numFmtId="0" fontId="28" fillId="2" borderId="13" xfId="0" applyFont="1" applyFill="1" applyBorder="1" applyAlignment="1">
      <alignment vertical="top"/>
    </xf>
    <xf numFmtId="0" fontId="10" fillId="2" borderId="11" xfId="0" applyFont="1" applyFill="1" applyBorder="1" applyAlignment="1">
      <alignment vertical="top"/>
    </xf>
    <xf numFmtId="0" fontId="28" fillId="2" borderId="11" xfId="0" applyFont="1" applyFill="1" applyBorder="1" applyAlignment="1">
      <alignment vertical="top"/>
    </xf>
    <xf numFmtId="0" fontId="28" fillId="2" borderId="0" xfId="0" applyFont="1" applyFill="1" applyAlignment="1">
      <alignment horizontal="right" vertical="top"/>
    </xf>
    <xf numFmtId="166" fontId="32" fillId="3" borderId="0" xfId="0" applyNumberFormat="1" applyFont="1" applyFill="1" applyAlignment="1">
      <alignment horizontal="right" wrapText="1"/>
    </xf>
    <xf numFmtId="0" fontId="10" fillId="2" borderId="1" xfId="0" applyFont="1" applyFill="1" applyBorder="1" applyAlignment="1">
      <alignment vertical="top"/>
    </xf>
    <xf numFmtId="0" fontId="0" fillId="2" borderId="0" xfId="0" applyFill="1" applyAlignment="1">
      <alignment vertical="center"/>
    </xf>
    <xf numFmtId="0" fontId="29" fillId="0" borderId="0" xfId="0" applyFont="1" applyAlignment="1">
      <alignment horizontal="left"/>
    </xf>
    <xf numFmtId="0" fontId="30" fillId="0" borderId="0" xfId="0" applyFont="1"/>
    <xf numFmtId="0" fontId="33" fillId="0" borderId="2" xfId="0" applyFont="1" applyBorder="1"/>
    <xf numFmtId="0" fontId="33" fillId="0" borderId="3" xfId="0" applyFont="1" applyBorder="1"/>
    <xf numFmtId="0" fontId="17" fillId="0" borderId="4" xfId="0" applyFont="1" applyBorder="1" applyAlignment="1">
      <alignment horizontal="left" vertical="center" wrapText="1"/>
    </xf>
    <xf numFmtId="9" fontId="17" fillId="0" borderId="4" xfId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9" fontId="17" fillId="0" borderId="0" xfId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4" fillId="0" borderId="12" xfId="0" applyFont="1" applyBorder="1" applyAlignment="1">
      <alignment vertical="top" wrapText="1"/>
    </xf>
    <xf numFmtId="0" fontId="35" fillId="2" borderId="0" xfId="0" applyFont="1" applyFill="1" applyAlignment="1">
      <alignment vertical="center" wrapText="1"/>
    </xf>
    <xf numFmtId="166" fontId="36" fillId="3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top"/>
    </xf>
    <xf numFmtId="164" fontId="17" fillId="0" borderId="4" xfId="0" applyNumberFormat="1" applyFont="1" applyBorder="1" applyAlignment="1">
      <alignment horizontal="right" vertical="center" wrapText="1"/>
    </xf>
    <xf numFmtId="0" fontId="37" fillId="0" borderId="4" xfId="0" applyFont="1" applyBorder="1" applyAlignment="1">
      <alignment vertical="top"/>
    </xf>
    <xf numFmtId="0" fontId="37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3" fillId="0" borderId="8" xfId="0" applyFont="1" applyBorder="1"/>
    <xf numFmtId="0" fontId="38" fillId="0" borderId="5" xfId="0" applyFont="1" applyBorder="1" applyAlignment="1">
      <alignment vertical="top"/>
    </xf>
    <xf numFmtId="0" fontId="28" fillId="0" borderId="12" xfId="0" applyFont="1" applyBorder="1" applyAlignment="1">
      <alignment vertical="top"/>
    </xf>
    <xf numFmtId="0" fontId="28" fillId="0" borderId="13" xfId="0" applyFont="1" applyBorder="1" applyAlignment="1">
      <alignment vertical="top"/>
    </xf>
    <xf numFmtId="0" fontId="28" fillId="2" borderId="0" xfId="0" applyFont="1" applyFill="1" applyAlignment="1">
      <alignment vertical="center"/>
    </xf>
    <xf numFmtId="0" fontId="28" fillId="2" borderId="11" xfId="0" applyFont="1" applyFill="1" applyBorder="1" applyAlignment="1">
      <alignment vertical="center"/>
    </xf>
    <xf numFmtId="166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 vertical="top"/>
    </xf>
    <xf numFmtId="0" fontId="28" fillId="0" borderId="11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28" fillId="2" borderId="1" xfId="0" applyFont="1" applyFill="1" applyBorder="1" applyAlignment="1">
      <alignment vertical="center"/>
    </xf>
    <xf numFmtId="0" fontId="16" fillId="2" borderId="16" xfId="0" applyFont="1" applyFill="1" applyBorder="1" applyAlignment="1">
      <alignment horizontal="left" wrapText="1"/>
    </xf>
    <xf numFmtId="0" fontId="39" fillId="0" borderId="1" xfId="0" applyFont="1" applyBorder="1" applyAlignment="1">
      <alignment horizontal="center" wrapText="1"/>
    </xf>
    <xf numFmtId="0" fontId="4" fillId="0" borderId="1" xfId="0" applyFont="1" applyBorder="1"/>
    <xf numFmtId="0" fontId="16" fillId="2" borderId="16" xfId="0" applyFont="1" applyFill="1" applyBorder="1" applyAlignment="1">
      <alignment horizontal="center" wrapText="1"/>
    </xf>
    <xf numFmtId="0" fontId="28" fillId="0" borderId="1" xfId="0" applyFont="1" applyBorder="1"/>
    <xf numFmtId="0" fontId="41" fillId="0" borderId="0" xfId="0" applyFont="1"/>
    <xf numFmtId="0" fontId="28" fillId="0" borderId="0" xfId="0" applyFont="1"/>
    <xf numFmtId="0" fontId="42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43" fillId="0" borderId="0" xfId="0" applyFont="1" applyAlignment="1">
      <alignment horizontal="left" vertical="top" wrapText="1"/>
    </xf>
    <xf numFmtId="0" fontId="2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30" fillId="0" borderId="8" xfId="0" applyFont="1" applyBorder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8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9" fillId="0" borderId="0" xfId="0" applyFont="1" applyAlignment="1">
      <alignment vertical="top" wrapText="1"/>
    </xf>
    <xf numFmtId="0" fontId="50" fillId="0" borderId="0" xfId="0" applyFont="1" applyAlignment="1">
      <alignment horizontal="left" vertical="top" wrapText="1"/>
    </xf>
    <xf numFmtId="0" fontId="51" fillId="0" borderId="0" xfId="0" applyFont="1" applyAlignment="1">
      <alignment vertical="top" wrapText="1"/>
    </xf>
    <xf numFmtId="0" fontId="55" fillId="0" borderId="0" xfId="0" applyFont="1"/>
    <xf numFmtId="0" fontId="56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left" vertical="top" wrapText="1"/>
    </xf>
    <xf numFmtId="0" fontId="53" fillId="2" borderId="16" xfId="2" applyFont="1" applyFill="1" applyBorder="1" applyAlignment="1">
      <alignment horizontal="left" vertical="top"/>
    </xf>
    <xf numFmtId="0" fontId="54" fillId="0" borderId="11" xfId="0" applyFont="1" applyBorder="1"/>
    <xf numFmtId="0" fontId="54" fillId="0" borderId="1" xfId="0" applyFont="1" applyBorder="1"/>
    <xf numFmtId="0" fontId="53" fillId="2" borderId="0" xfId="2" applyFont="1" applyFill="1" applyBorder="1" applyAlignment="1">
      <alignment vertical="top"/>
    </xf>
    <xf numFmtId="0" fontId="53" fillId="2" borderId="16" xfId="2" applyFont="1" applyFill="1" applyBorder="1" applyAlignment="1">
      <alignment horizontal="left" vertical="top" wrapText="1"/>
    </xf>
    <xf numFmtId="0" fontId="53" fillId="0" borderId="0" xfId="2" applyFont="1" applyBorder="1" applyAlignment="1">
      <alignment horizontal="left" vertical="top"/>
    </xf>
    <xf numFmtId="0" fontId="49" fillId="0" borderId="1" xfId="0" applyFont="1" applyBorder="1" applyAlignment="1">
      <alignment vertical="top"/>
    </xf>
    <xf numFmtId="0" fontId="52" fillId="0" borderId="0" xfId="0" applyFont="1" applyAlignment="1">
      <alignment vertical="top"/>
    </xf>
    <xf numFmtId="0" fontId="4" fillId="0" borderId="3" xfId="0" applyFont="1" applyBorder="1"/>
    <xf numFmtId="0" fontId="4" fillId="0" borderId="8" xfId="0" applyFont="1" applyBorder="1"/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vertical="top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7" fillId="0" borderId="6" xfId="0" applyFont="1" applyBorder="1" applyAlignment="1">
      <alignment horizontal="center" vertical="top"/>
    </xf>
    <xf numFmtId="164" fontId="6" fillId="0" borderId="4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0" fillId="0" borderId="4" xfId="0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9" fillId="0" borderId="4" xfId="0" applyFont="1" applyBorder="1" applyAlignment="1">
      <alignment vertical="top"/>
    </xf>
    <xf numFmtId="0" fontId="9" fillId="0" borderId="0" xfId="0" applyFont="1" applyAlignment="1">
      <alignment vertical="top"/>
    </xf>
    <xf numFmtId="0" fontId="11" fillId="0" borderId="4" xfId="0" applyFont="1" applyBorder="1" applyAlignment="1">
      <alignment vertical="top"/>
    </xf>
    <xf numFmtId="0" fontId="18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5" fillId="0" borderId="4" xfId="0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6" fillId="0" borderId="4" xfId="0" applyFont="1" applyBorder="1" applyAlignment="1">
      <alignment horizontal="right" vertical="top"/>
    </xf>
    <xf numFmtId="0" fontId="4" fillId="0" borderId="4" xfId="0" applyFont="1" applyBorder="1" applyAlignment="1">
      <alignment horizontal="center" vertical="top"/>
    </xf>
    <xf numFmtId="164" fontId="4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horizontal="right" vertical="top"/>
    </xf>
    <xf numFmtId="0" fontId="19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17" fillId="0" borderId="4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7" fillId="0" borderId="14" xfId="0" applyFont="1" applyBorder="1" applyAlignment="1">
      <alignment vertical="top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right" vertical="top"/>
    </xf>
    <xf numFmtId="0" fontId="22" fillId="0" borderId="4" xfId="0" applyFont="1" applyBorder="1" applyAlignment="1">
      <alignment horizontal="right" vertical="top"/>
    </xf>
    <xf numFmtId="1" fontId="6" fillId="0" borderId="4" xfId="0" applyNumberFormat="1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6" fillId="0" borderId="0" xfId="0" applyFont="1" applyAlignment="1">
      <alignment horizontal="right" vertical="top"/>
    </xf>
    <xf numFmtId="0" fontId="22" fillId="0" borderId="0" xfId="0" applyFont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left" vertical="top"/>
    </xf>
    <xf numFmtId="0" fontId="19" fillId="0" borderId="4" xfId="0" applyFont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165" fontId="19" fillId="0" borderId="4" xfId="0" applyNumberFormat="1" applyFont="1" applyBorder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165" fontId="11" fillId="0" borderId="4" xfId="0" applyNumberFormat="1" applyFont="1" applyBorder="1" applyAlignment="1">
      <alignment horizontal="right" vertical="top"/>
    </xf>
    <xf numFmtId="0" fontId="23" fillId="0" borderId="4" xfId="0" applyFont="1" applyBorder="1" applyAlignment="1">
      <alignment horizontal="right" vertical="top"/>
    </xf>
    <xf numFmtId="165" fontId="11" fillId="0" borderId="0" xfId="0" applyNumberFormat="1" applyFont="1" applyAlignment="1">
      <alignment horizontal="right" vertical="top"/>
    </xf>
    <xf numFmtId="0" fontId="20" fillId="0" borderId="0" xfId="0" applyFont="1" applyAlignment="1">
      <alignment vertical="top"/>
    </xf>
    <xf numFmtId="0" fontId="23" fillId="0" borderId="0" xfId="0" applyFont="1" applyAlignment="1">
      <alignment horizontal="right" vertical="top"/>
    </xf>
    <xf numFmtId="164" fontId="11" fillId="0" borderId="4" xfId="0" applyNumberFormat="1" applyFont="1" applyBorder="1" applyAlignment="1">
      <alignment horizontal="right" vertical="top"/>
    </xf>
    <xf numFmtId="164" fontId="19" fillId="0" borderId="4" xfId="0" applyNumberFormat="1" applyFont="1" applyBorder="1" applyAlignment="1">
      <alignment horizontal="right" vertical="top"/>
    </xf>
    <xf numFmtId="0" fontId="17" fillId="0" borderId="4" xfId="0" applyFont="1" applyBorder="1" applyAlignment="1">
      <alignment horizontal="right" vertical="top"/>
    </xf>
    <xf numFmtId="9" fontId="6" fillId="0" borderId="4" xfId="0" applyNumberFormat="1" applyFont="1" applyBorder="1" applyAlignment="1">
      <alignment horizontal="right" vertical="top"/>
    </xf>
    <xf numFmtId="0" fontId="21" fillId="0" borderId="0" xfId="0" applyFont="1" applyAlignment="1">
      <alignment horizontal="center" vertical="top"/>
    </xf>
    <xf numFmtId="0" fontId="6" fillId="0" borderId="4" xfId="0" applyFont="1" applyBorder="1" applyAlignment="1">
      <alignment horizontal="right" vertical="top" wrapText="1"/>
    </xf>
    <xf numFmtId="0" fontId="10" fillId="0" borderId="0" xfId="0" applyFont="1" applyAlignment="1">
      <alignment horizontal="center" vertical="top"/>
    </xf>
    <xf numFmtId="0" fontId="24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9" fontId="25" fillId="0" borderId="0" xfId="0" applyNumberFormat="1" applyFont="1" applyAlignment="1">
      <alignment horizontal="center" vertical="top" wrapText="1"/>
    </xf>
    <xf numFmtId="0" fontId="16" fillId="0" borderId="4" xfId="0" applyFont="1" applyBorder="1" applyAlignment="1">
      <alignment horizontal="left" vertical="top" wrapText="1"/>
    </xf>
    <xf numFmtId="0" fontId="0" fillId="2" borderId="0" xfId="0" applyFill="1" applyAlignment="1">
      <alignment vertical="top"/>
    </xf>
    <xf numFmtId="0" fontId="1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0" fillId="2" borderId="0" xfId="0" applyFill="1" applyAlignment="1">
      <alignment horizontal="center" vertical="top"/>
    </xf>
    <xf numFmtId="0" fontId="26" fillId="2" borderId="1" xfId="0" applyFont="1" applyFill="1" applyBorder="1" applyAlignment="1">
      <alignment horizontal="center" vertical="top"/>
    </xf>
    <xf numFmtId="0" fontId="57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40" fillId="0" borderId="10" xfId="0" applyFont="1" applyBorder="1" applyAlignment="1">
      <alignment horizontal="center" wrapText="1"/>
    </xf>
    <xf numFmtId="0" fontId="4" fillId="0" borderId="11" xfId="0" applyFont="1" applyBorder="1"/>
    <xf numFmtId="0" fontId="29" fillId="0" borderId="2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30" fillId="0" borderId="3" xfId="0" applyFont="1" applyBorder="1"/>
    <xf numFmtId="0" fontId="30" fillId="0" borderId="8" xfId="0" applyFont="1" applyBorder="1"/>
    <xf numFmtId="0" fontId="5" fillId="2" borderId="16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4">
    <cellStyle name="Hyperlink" xfId="2" builtinId="8"/>
    <cellStyle name="Normal" xfId="0" builtinId="0"/>
    <cellStyle name="Percent" xfId="1" builtinId="5"/>
    <cellStyle name="Обычный 50" xfId="3" xr:uid="{00000000-0005-0000-0000-00003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28575</xdr:rowOff>
    </xdr:from>
    <xdr:to>
      <xdr:col>1</xdr:col>
      <xdr:colOff>1190625</xdr:colOff>
      <xdr:row>7</xdr:row>
      <xdr:rowOff>83837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FF40C6-D75C-F0EC-C56B-B74C59A6F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52425"/>
          <a:ext cx="1190625" cy="864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1057275</xdr:colOff>
      <xdr:row>3</xdr:row>
      <xdr:rowOff>100559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E45EBA-2043-477F-9F1F-7C2C2E71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1057275" cy="786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1190625</xdr:colOff>
      <xdr:row>4</xdr:row>
      <xdr:rowOff>226712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D2B2F8-531D-46A3-BE0F-9ECB532FD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238125"/>
          <a:ext cx="1190625" cy="864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11413</xdr:rowOff>
    </xdr:from>
    <xdr:to>
      <xdr:col>1</xdr:col>
      <xdr:colOff>1190625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BBBB30-0D10-43CD-BC0F-311011081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249538"/>
          <a:ext cx="1190625" cy="8648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1190625</xdr:colOff>
      <xdr:row>4</xdr:row>
      <xdr:rowOff>150512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1C9ED4-328F-4E56-B18A-A485D3AD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161925"/>
          <a:ext cx="1190625" cy="8648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106663</xdr:rowOff>
    </xdr:from>
    <xdr:to>
      <xdr:col>1</xdr:col>
      <xdr:colOff>1190625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C6923E-DB2C-49C3-ACA8-F2E434A7C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" y="106663"/>
          <a:ext cx="1190625" cy="8458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1190625</xdr:colOff>
      <xdr:row>6</xdr:row>
      <xdr:rowOff>55262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4AFC51-52DA-4A94-996F-54B4CBF13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161925"/>
          <a:ext cx="1190625" cy="8648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1190625</xdr:colOff>
      <xdr:row>6</xdr:row>
      <xdr:rowOff>55262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FAA78E-FB0A-421B-8CF6-8E7BF9619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161925"/>
          <a:ext cx="1190625" cy="86488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106663</xdr:rowOff>
    </xdr:from>
    <xdr:to>
      <xdr:col>1</xdr:col>
      <xdr:colOff>1190625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3A55D6-CE1D-44DA-8AA2-DF318F24A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106663"/>
          <a:ext cx="1190625" cy="864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5"/>
  <sheetViews>
    <sheetView showGridLines="0" tabSelected="1" zoomScaleNormal="100" zoomScaleSheetLayoutView="100" workbookViewId="0">
      <selection activeCell="B11" sqref="B11"/>
    </sheetView>
  </sheetViews>
  <sheetFormatPr defaultColWidth="12.5703125" defaultRowHeight="12.75"/>
  <cols>
    <col min="1" max="1" width="4.28515625" customWidth="1"/>
    <col min="2" max="2" width="82" customWidth="1"/>
    <col min="3" max="3" width="7.85546875" customWidth="1"/>
    <col min="4" max="6" width="11.85546875" customWidth="1"/>
    <col min="7" max="7" width="13.140625" customWidth="1"/>
    <col min="8" max="27" width="13.7109375" customWidth="1"/>
  </cols>
  <sheetData>
    <row r="1" spans="1:27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</row>
    <row r="5" spans="1:27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</row>
    <row r="6" spans="1:27"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</row>
    <row r="7" spans="1:27"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</row>
    <row r="8" spans="1:27"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</row>
    <row r="9" spans="1:27"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</row>
    <row r="10" spans="1:27"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</row>
    <row r="11" spans="1:27" ht="20.25">
      <c r="B11" s="94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</row>
    <row r="12" spans="1:27">
      <c r="B12" s="95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</row>
    <row r="13" spans="1:27" ht="35.25" customHeight="1">
      <c r="B13" s="104" t="s">
        <v>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</row>
    <row r="14" spans="1:27" ht="31.5">
      <c r="B14" s="106" t="s">
        <v>255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1:27" s="92" customFormat="1">
      <c r="A15"/>
      <c r="B15" s="103" t="s">
        <v>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>
      <c r="B16" s="96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</row>
    <row r="17" spans="2:27">
      <c r="B17" s="96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</row>
    <row r="18" spans="2:27">
      <c r="B18" s="96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</row>
    <row r="19" spans="2:27">
      <c r="B19" s="103" t="s">
        <v>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</row>
    <row r="20" spans="2:27">
      <c r="B20" s="10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</row>
    <row r="21" spans="2:27" s="102" customFormat="1" ht="52.5" customHeight="1">
      <c r="B21" s="105" t="s">
        <v>256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spans="2:27" s="102" customFormat="1" ht="52.5" customHeight="1">
      <c r="B22" s="103" t="s">
        <v>3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</row>
    <row r="23" spans="2:27" s="102" customFormat="1" ht="63" customHeight="1">
      <c r="B23" s="103" t="s">
        <v>4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</row>
    <row r="24" spans="2:27" s="102" customFormat="1" ht="52.5" customHeight="1">
      <c r="B24" s="103" t="s">
        <v>5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</row>
    <row r="25" spans="2:27">
      <c r="B25" s="10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</row>
    <row r="26" spans="2:27">
      <c r="B26" s="10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</row>
    <row r="27" spans="2:27">
      <c r="B27" s="107" t="s">
        <v>6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</row>
    <row r="28" spans="2:27">
      <c r="B28" s="97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</row>
    <row r="29" spans="2:27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</row>
    <row r="30" spans="2:27"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</row>
    <row r="31" spans="2:27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</row>
    <row r="32" spans="2:27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</row>
    <row r="33" spans="2:27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</row>
    <row r="34" spans="2:27"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</row>
    <row r="35" spans="2:27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</row>
    <row r="36" spans="2:27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</row>
    <row r="37" spans="2:27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</row>
    <row r="38" spans="2:27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</row>
    <row r="39" spans="2:27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</row>
    <row r="40" spans="2:27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</row>
    <row r="41" spans="2:27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</row>
    <row r="42" spans="2:27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</row>
    <row r="43" spans="2:27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</row>
    <row r="44" spans="2:27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</row>
    <row r="45" spans="2:27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</row>
    <row r="46" spans="2:27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</row>
    <row r="47" spans="2:27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</row>
    <row r="48" spans="2:27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</row>
    <row r="49" spans="2:27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</row>
    <row r="50" spans="2:27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</row>
    <row r="51" spans="2:27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</row>
    <row r="52" spans="2:27"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</row>
    <row r="53" spans="2:27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</row>
    <row r="54" spans="2:27"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</row>
    <row r="55" spans="2:27"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</row>
    <row r="56" spans="2:27">
      <c r="B56" s="98"/>
      <c r="C56" s="99"/>
      <c r="D56" s="99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</row>
    <row r="57" spans="2:27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</row>
    <row r="58" spans="2:27"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</row>
    <row r="59" spans="2:27"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</row>
    <row r="60" spans="2:27"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</row>
    <row r="61" spans="2:27"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</row>
    <row r="62" spans="2:27"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</row>
    <row r="63" spans="2:27"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</row>
    <row r="64" spans="2:27"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</row>
    <row r="65" spans="2:27"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</row>
    <row r="66" spans="2:27"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</row>
    <row r="67" spans="2:27"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</row>
    <row r="68" spans="2:27"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</row>
    <row r="69" spans="2:27"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</row>
    <row r="70" spans="2:27"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</row>
    <row r="71" spans="2:27"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</row>
    <row r="72" spans="2:27"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</row>
    <row r="73" spans="2:27"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</row>
    <row r="74" spans="2:27"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</row>
    <row r="75" spans="2:27"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</row>
    <row r="76" spans="2:27"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</row>
    <row r="77" spans="2:27"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</row>
    <row r="78" spans="2:27"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</row>
    <row r="79" spans="2:27"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</row>
    <row r="80" spans="2:27"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</row>
    <row r="81" spans="2:27"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</row>
    <row r="82" spans="2:27"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</row>
    <row r="83" spans="2:27"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</row>
    <row r="84" spans="2:27"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</row>
    <row r="85" spans="2:27"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</row>
    <row r="86" spans="2:27"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</row>
    <row r="87" spans="2:27"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</row>
    <row r="88" spans="2:27"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</row>
    <row r="89" spans="2:27"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</row>
    <row r="90" spans="2:27"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</row>
    <row r="91" spans="2:27"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</row>
    <row r="92" spans="2:27"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</row>
    <row r="93" spans="2:27"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</row>
    <row r="94" spans="2:27"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</row>
    <row r="95" spans="2:27"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</row>
    <row r="96" spans="2:27"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</row>
    <row r="97" spans="2:27"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</row>
    <row r="98" spans="2:27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</row>
    <row r="99" spans="2:27"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</row>
    <row r="100" spans="2:27"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</row>
    <row r="101" spans="2:27"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</row>
    <row r="102" spans="2:27"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</row>
    <row r="103" spans="2:27"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</row>
    <row r="104" spans="2:27"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</row>
    <row r="105" spans="2:27"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</row>
    <row r="106" spans="2:27"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</row>
    <row r="107" spans="2:27"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</row>
    <row r="108" spans="2:27"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</row>
    <row r="109" spans="2:27"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</row>
    <row r="110" spans="2:27"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</row>
    <row r="111" spans="2:27"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</row>
    <row r="112" spans="2:27"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</row>
    <row r="113" spans="2:27"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</row>
    <row r="114" spans="2:27"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</row>
    <row r="115" spans="2:27"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</row>
    <row r="116" spans="2:27"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</row>
    <row r="117" spans="2:27"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</row>
    <row r="118" spans="2:27"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</row>
    <row r="119" spans="2:27"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</row>
    <row r="120" spans="2:27"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</row>
    <row r="121" spans="2:27"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</row>
    <row r="122" spans="2:27"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</row>
    <row r="123" spans="2:27"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</row>
    <row r="124" spans="2:27"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</row>
    <row r="125" spans="2:27"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</row>
    <row r="126" spans="2:27"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</row>
    <row r="127" spans="2:27"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</row>
    <row r="128" spans="2:27"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</row>
    <row r="129" spans="2:27"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</row>
    <row r="130" spans="2:27"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</row>
    <row r="131" spans="2:27"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</row>
    <row r="132" spans="2:27"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</row>
    <row r="133" spans="2:27"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</row>
    <row r="134" spans="2:27"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</row>
    <row r="135" spans="2:27"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</row>
    <row r="136" spans="2:27"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</row>
    <row r="137" spans="2:27"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</row>
    <row r="138" spans="2:27"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</row>
    <row r="139" spans="2:27"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</row>
    <row r="140" spans="2:27"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</row>
    <row r="141" spans="2:27"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</row>
    <row r="142" spans="2:27"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</row>
    <row r="143" spans="2:27"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</row>
    <row r="144" spans="2:27"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</row>
    <row r="145" spans="2:27"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</row>
    <row r="146" spans="2:27"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</row>
    <row r="147" spans="2:27"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</row>
    <row r="148" spans="2:27"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</row>
    <row r="149" spans="2:27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</row>
    <row r="150" spans="2:27"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</row>
    <row r="151" spans="2:27"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</row>
    <row r="152" spans="2:27"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</row>
    <row r="153" spans="2:27"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</row>
    <row r="154" spans="2:27"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</row>
    <row r="155" spans="2:27"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</row>
    <row r="156" spans="2:27"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</row>
    <row r="157" spans="2:27"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</row>
    <row r="158" spans="2:27"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</row>
    <row r="159" spans="2:27"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</row>
    <row r="160" spans="2:27"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</row>
    <row r="161" spans="2:27"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</row>
    <row r="162" spans="2:27"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</row>
    <row r="163" spans="2:27"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</row>
    <row r="164" spans="2:27"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</row>
    <row r="165" spans="2:27"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</row>
    <row r="166" spans="2:27"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</row>
    <row r="167" spans="2:27"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</row>
    <row r="168" spans="2:27"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</row>
    <row r="169" spans="2:27"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</row>
    <row r="170" spans="2:27"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</row>
    <row r="171" spans="2:27"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</row>
    <row r="172" spans="2:27"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</row>
    <row r="173" spans="2:27"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</row>
    <row r="174" spans="2:27"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</row>
    <row r="175" spans="2:27"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</row>
    <row r="176" spans="2:27"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</row>
    <row r="177" spans="2:27"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</row>
    <row r="178" spans="2:27"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</row>
    <row r="179" spans="2:27"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</row>
    <row r="180" spans="2:27"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</row>
    <row r="181" spans="2:27"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</row>
    <row r="182" spans="2:27"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</row>
    <row r="183" spans="2:27"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</row>
    <row r="184" spans="2:27"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</row>
    <row r="185" spans="2:27"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</row>
    <row r="186" spans="2:27"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</row>
    <row r="187" spans="2:27"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</row>
    <row r="188" spans="2:27"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</row>
    <row r="189" spans="2:27"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</row>
    <row r="190" spans="2:27"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</row>
    <row r="191" spans="2:27"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</row>
    <row r="192" spans="2:27"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</row>
    <row r="193" spans="2:27"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</row>
    <row r="194" spans="2:27"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</row>
    <row r="195" spans="2:27"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</row>
    <row r="196" spans="2:27"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</row>
    <row r="197" spans="2:27"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</row>
    <row r="198" spans="2:27"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</row>
    <row r="199" spans="2:27"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</row>
    <row r="200" spans="2:27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</row>
    <row r="201" spans="2:27"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</row>
    <row r="202" spans="2:27"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</row>
    <row r="203" spans="2:27"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</row>
    <row r="204" spans="2:27"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</row>
    <row r="205" spans="2:27"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</row>
    <row r="206" spans="2:27"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</row>
    <row r="207" spans="2:27"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</row>
    <row r="208" spans="2:27"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</row>
    <row r="209" spans="2:27"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</row>
    <row r="210" spans="2:27"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</row>
    <row r="211" spans="2:27"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</row>
    <row r="212" spans="2:27"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</row>
    <row r="213" spans="2:27"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</row>
    <row r="214" spans="2:27"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</row>
    <row r="215" spans="2:27"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</row>
    <row r="216" spans="2:27"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</row>
    <row r="217" spans="2:27"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</row>
    <row r="218" spans="2:27"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</row>
    <row r="219" spans="2:27"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</row>
    <row r="220" spans="2:27"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</row>
    <row r="221" spans="2:27"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</row>
    <row r="222" spans="2:27"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</row>
    <row r="223" spans="2:27"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</row>
    <row r="224" spans="2:27"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</row>
    <row r="225" spans="2:27"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</row>
    <row r="226" spans="2:27"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</row>
    <row r="227" spans="2:27"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</row>
    <row r="228" spans="2:27"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</row>
    <row r="229" spans="2:27"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</row>
    <row r="230" spans="2:27"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</row>
    <row r="231" spans="2:27"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</row>
    <row r="232" spans="2:27"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</row>
    <row r="233" spans="2:27"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</row>
    <row r="234" spans="2:27"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</row>
    <row r="235" spans="2:27"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</row>
    <row r="236" spans="2:27"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</row>
    <row r="237" spans="2:27"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</row>
    <row r="238" spans="2:27"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</row>
    <row r="239" spans="2:27"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</row>
    <row r="240" spans="2:27"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</row>
    <row r="241" spans="2:27"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</row>
    <row r="242" spans="2:27"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</row>
    <row r="243" spans="2:27"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</row>
    <row r="244" spans="2:27"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</row>
    <row r="245" spans="2:27"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</row>
    <row r="246" spans="2:27"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</row>
    <row r="247" spans="2:27"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</row>
    <row r="248" spans="2:27"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</row>
    <row r="249" spans="2:27"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</row>
    <row r="250" spans="2:27"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</row>
    <row r="251" spans="2:27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</row>
    <row r="252" spans="2:27"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</row>
    <row r="253" spans="2:27"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</row>
    <row r="254" spans="2:27"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</row>
    <row r="255" spans="2:27"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</row>
    <row r="256" spans="2:27"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</row>
    <row r="257" spans="2:27"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</row>
    <row r="258" spans="2:27"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</row>
    <row r="259" spans="2:27"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</row>
    <row r="260" spans="2:27"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</row>
    <row r="261" spans="2:27"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</row>
    <row r="262" spans="2:27"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</row>
    <row r="263" spans="2:27"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</row>
    <row r="264" spans="2:27"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</row>
    <row r="265" spans="2:27"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</row>
    <row r="266" spans="2:27"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</row>
    <row r="267" spans="2:27"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</row>
    <row r="268" spans="2:27"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</row>
    <row r="269" spans="2:27"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</row>
    <row r="270" spans="2:27"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</row>
    <row r="271" spans="2:27"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</row>
    <row r="272" spans="2:27"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</row>
    <row r="273" spans="2:27"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</row>
    <row r="274" spans="2:27"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</row>
    <row r="275" spans="2:27"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</row>
    <row r="276" spans="2:27"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</row>
    <row r="277" spans="2:27"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</row>
    <row r="278" spans="2:27"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</row>
    <row r="279" spans="2:27"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</row>
    <row r="280" spans="2:27"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</row>
    <row r="281" spans="2:27"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</row>
    <row r="282" spans="2:27"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</row>
    <row r="283" spans="2:27"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</row>
    <row r="284" spans="2:27"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</row>
    <row r="285" spans="2:27"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</row>
    <row r="286" spans="2:27"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</row>
    <row r="287" spans="2:27"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</row>
    <row r="288" spans="2:27"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</row>
    <row r="289" spans="2:27"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</row>
    <row r="290" spans="2:27"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</row>
    <row r="291" spans="2:27"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</row>
    <row r="292" spans="2:27"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</row>
    <row r="293" spans="2:27"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</row>
    <row r="294" spans="2:27"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</row>
    <row r="295" spans="2:27"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</row>
    <row r="296" spans="2:27"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</row>
    <row r="297" spans="2:27"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</row>
    <row r="298" spans="2:27"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</row>
    <row r="299" spans="2:27"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</row>
    <row r="300" spans="2:27"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</row>
    <row r="301" spans="2:27"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</row>
    <row r="302" spans="2:27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</row>
    <row r="303" spans="2:27"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</row>
    <row r="304" spans="2:27"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</row>
    <row r="305" spans="2:27"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</row>
    <row r="306" spans="2:27"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</row>
    <row r="307" spans="2:27"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</row>
    <row r="308" spans="2:27"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</row>
    <row r="309" spans="2:27"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</row>
    <row r="310" spans="2:27"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</row>
    <row r="311" spans="2:27"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</row>
    <row r="312" spans="2:27"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</row>
    <row r="313" spans="2:27"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</row>
    <row r="314" spans="2:27"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</row>
    <row r="315" spans="2:27"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</row>
    <row r="316" spans="2:27"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</row>
    <row r="317" spans="2:27"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</row>
    <row r="318" spans="2:27"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</row>
    <row r="319" spans="2:27"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</row>
    <row r="320" spans="2:27"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</row>
    <row r="321" spans="2:27"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</row>
    <row r="322" spans="2:27"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</row>
    <row r="323" spans="2:27"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</row>
    <row r="324" spans="2:27"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</row>
    <row r="325" spans="2:27"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</row>
    <row r="326" spans="2:27"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</row>
    <row r="327" spans="2:27"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</row>
    <row r="328" spans="2:27"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</row>
    <row r="329" spans="2:27"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</row>
    <row r="330" spans="2:27"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</row>
    <row r="331" spans="2:27"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</row>
    <row r="332" spans="2:27"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</row>
    <row r="333" spans="2:27"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</row>
    <row r="334" spans="2:27"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</row>
    <row r="335" spans="2:27"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</row>
    <row r="336" spans="2:27"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</row>
    <row r="337" spans="2:27"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</row>
    <row r="338" spans="2:27"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</row>
    <row r="339" spans="2:27"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</row>
    <row r="340" spans="2:27"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</row>
    <row r="341" spans="2:27"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</row>
    <row r="342" spans="2:27"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</row>
    <row r="343" spans="2:27"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</row>
    <row r="344" spans="2:27"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</row>
    <row r="345" spans="2:27"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</row>
    <row r="346" spans="2:27"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</row>
    <row r="347" spans="2:27"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</row>
    <row r="348" spans="2:27"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</row>
    <row r="349" spans="2:27"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</row>
    <row r="350" spans="2:27"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</row>
    <row r="351" spans="2:27"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</row>
    <row r="352" spans="2:27"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</row>
    <row r="353" spans="2:27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</row>
    <row r="354" spans="2:27"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</row>
    <row r="355" spans="2:27"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</row>
    <row r="356" spans="2:27"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</row>
    <row r="357" spans="2:27"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</row>
    <row r="358" spans="2:27"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</row>
    <row r="359" spans="2:27"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</row>
    <row r="360" spans="2:27"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</row>
    <row r="361" spans="2:27"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</row>
    <row r="362" spans="2:27"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</row>
    <row r="363" spans="2:27"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</row>
    <row r="364" spans="2:27"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</row>
    <row r="365" spans="2:27"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</row>
    <row r="366" spans="2:27"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</row>
    <row r="367" spans="2:27"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</row>
    <row r="368" spans="2:27"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</row>
    <row r="369" spans="2:27"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</row>
    <row r="370" spans="2:27"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</row>
    <row r="371" spans="2:27"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</row>
    <row r="372" spans="2:27"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</row>
    <row r="373" spans="2:27"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</row>
    <row r="374" spans="2:27"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</row>
    <row r="375" spans="2:27"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</row>
    <row r="376" spans="2:27"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</row>
    <row r="377" spans="2:27"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</row>
    <row r="378" spans="2:27"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</row>
    <row r="379" spans="2:27"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</row>
    <row r="380" spans="2:27"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</row>
    <row r="381" spans="2:27"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</row>
    <row r="382" spans="2:27"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</row>
    <row r="383" spans="2:27"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</row>
    <row r="384" spans="2:27"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</row>
    <row r="385" spans="2:27"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</row>
    <row r="386" spans="2:27"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</row>
    <row r="387" spans="2:27"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</row>
    <row r="388" spans="2:27"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</row>
    <row r="389" spans="2:27"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</row>
    <row r="390" spans="2:27"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</row>
    <row r="391" spans="2:27"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</row>
    <row r="392" spans="2:27"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</row>
    <row r="393" spans="2:27"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</row>
    <row r="394" spans="2:27"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</row>
    <row r="395" spans="2:27"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</row>
    <row r="396" spans="2:27"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</row>
    <row r="397" spans="2:27"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</row>
    <row r="398" spans="2:27"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</row>
    <row r="399" spans="2:27"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</row>
    <row r="400" spans="2:27"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</row>
    <row r="401" spans="2:27"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</row>
    <row r="402" spans="2:27"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</row>
    <row r="403" spans="2:27"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</row>
    <row r="404" spans="2:27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</row>
    <row r="405" spans="2:27"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</row>
    <row r="406" spans="2:27"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</row>
    <row r="407" spans="2:27"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</row>
    <row r="408" spans="2:27"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</row>
    <row r="409" spans="2:27"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</row>
    <row r="410" spans="2:27"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</row>
    <row r="411" spans="2:27"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</row>
    <row r="412" spans="2:27"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</row>
    <row r="413" spans="2:27"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</row>
    <row r="414" spans="2:27"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</row>
    <row r="415" spans="2:27"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</row>
    <row r="416" spans="2:27"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</row>
    <row r="417" spans="2:27"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</row>
    <row r="418" spans="2:27"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</row>
    <row r="419" spans="2:27"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</row>
    <row r="420" spans="2:27"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</row>
    <row r="421" spans="2:27"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</row>
    <row r="422" spans="2:27"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</row>
    <row r="423" spans="2:27"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</row>
    <row r="424" spans="2:27"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</row>
    <row r="425" spans="2:27"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</row>
    <row r="426" spans="2:27"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</row>
    <row r="427" spans="2:27"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</row>
    <row r="428" spans="2:27"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</row>
    <row r="429" spans="2:27"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</row>
    <row r="430" spans="2:27"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</row>
    <row r="431" spans="2:27"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</row>
    <row r="432" spans="2:27"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</row>
    <row r="433" spans="2:27"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</row>
    <row r="434" spans="2:27"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</row>
    <row r="435" spans="2:27"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</row>
    <row r="436" spans="2:27"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</row>
    <row r="437" spans="2:27"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</row>
    <row r="438" spans="2:27"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</row>
    <row r="439" spans="2:27"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</row>
    <row r="440" spans="2:27"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</row>
    <row r="441" spans="2:27"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</row>
    <row r="442" spans="2:27"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</row>
    <row r="443" spans="2:27"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</row>
    <row r="444" spans="2:27"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</row>
    <row r="445" spans="2:27"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</row>
    <row r="446" spans="2:27"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</row>
    <row r="447" spans="2:27"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</row>
    <row r="448" spans="2:27"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</row>
    <row r="449" spans="2:27"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</row>
    <row r="450" spans="2:27"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</row>
    <row r="451" spans="2:27"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</row>
    <row r="452" spans="2:27"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</row>
    <row r="453" spans="2:27"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</row>
    <row r="454" spans="2:27"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</row>
    <row r="455" spans="2:27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</row>
    <row r="456" spans="2:27"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</row>
    <row r="457" spans="2:27"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</row>
    <row r="458" spans="2:27"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</row>
    <row r="459" spans="2:27"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</row>
    <row r="460" spans="2:27"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</row>
    <row r="461" spans="2:27"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</row>
    <row r="462" spans="2:27"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</row>
    <row r="463" spans="2:27"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</row>
    <row r="464" spans="2:27"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</row>
    <row r="465" spans="2:27"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</row>
    <row r="466" spans="2:27"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</row>
    <row r="467" spans="2:27"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</row>
    <row r="468" spans="2:27"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</row>
    <row r="469" spans="2:27"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</row>
    <row r="470" spans="2:27"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</row>
    <row r="471" spans="2:27"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</row>
    <row r="472" spans="2:27"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</row>
    <row r="473" spans="2:27"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</row>
    <row r="474" spans="2:27"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</row>
    <row r="475" spans="2:27"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</row>
    <row r="476" spans="2:27"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</row>
    <row r="477" spans="2:27"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</row>
    <row r="478" spans="2:27"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</row>
    <row r="479" spans="2:27"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</row>
    <row r="480" spans="2:27"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</row>
    <row r="481" spans="2:27"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</row>
    <row r="482" spans="2:27"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</row>
    <row r="483" spans="2:27"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</row>
    <row r="484" spans="2:27"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</row>
    <row r="485" spans="2:27"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</row>
    <row r="486" spans="2:27"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</row>
    <row r="487" spans="2:27"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</row>
    <row r="488" spans="2:27"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</row>
    <row r="489" spans="2:27"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</row>
    <row r="490" spans="2:27"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</row>
    <row r="491" spans="2:27"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</row>
    <row r="492" spans="2:27"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</row>
    <row r="493" spans="2:27"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</row>
    <row r="494" spans="2:27"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</row>
    <row r="495" spans="2:27"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</row>
    <row r="496" spans="2:27"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</row>
    <row r="497" spans="2:27"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</row>
    <row r="498" spans="2:27"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</row>
    <row r="499" spans="2:27"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</row>
    <row r="500" spans="2:27"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</row>
    <row r="501" spans="2:27"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</row>
    <row r="502" spans="2:27"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</row>
    <row r="503" spans="2:27"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</row>
    <row r="504" spans="2:27"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</row>
    <row r="505" spans="2:27"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</row>
    <row r="506" spans="2:27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</row>
    <row r="507" spans="2:27"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</row>
    <row r="508" spans="2:27"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</row>
    <row r="509" spans="2:27"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</row>
    <row r="510" spans="2:27"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</row>
    <row r="511" spans="2:27"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</row>
    <row r="512" spans="2:27"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</row>
    <row r="513" spans="2:27"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</row>
    <row r="514" spans="2:27"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</row>
    <row r="515" spans="2:27"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</row>
    <row r="516" spans="2:27"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</row>
    <row r="517" spans="2:27"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</row>
    <row r="518" spans="2:27"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</row>
    <row r="519" spans="2:27"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</row>
    <row r="520" spans="2:27"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</row>
    <row r="521" spans="2:27"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</row>
    <row r="522" spans="2:27"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</row>
    <row r="523" spans="2:27"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</row>
    <row r="524" spans="2:27"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</row>
    <row r="525" spans="2:27"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</row>
    <row r="526" spans="2:27"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</row>
    <row r="527" spans="2:27"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</row>
    <row r="528" spans="2:27"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</row>
    <row r="529" spans="2:27"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</row>
    <row r="530" spans="2:27"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</row>
    <row r="531" spans="2:27"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</row>
    <row r="532" spans="2:27"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</row>
    <row r="533" spans="2:27"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</row>
    <row r="534" spans="2:27"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</row>
    <row r="535" spans="2:27"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</row>
    <row r="536" spans="2:27"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</row>
    <row r="537" spans="2:27"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</row>
    <row r="538" spans="2:27"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</row>
    <row r="539" spans="2:27"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</row>
    <row r="540" spans="2:27"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</row>
    <row r="541" spans="2:27"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</row>
    <row r="542" spans="2:27"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</row>
    <row r="543" spans="2:27"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</row>
    <row r="544" spans="2:27"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</row>
    <row r="545" spans="2:27"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</row>
    <row r="546" spans="2:27"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</row>
    <row r="547" spans="2:27"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</row>
    <row r="548" spans="2:27"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</row>
    <row r="549" spans="2:27"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</row>
    <row r="550" spans="2:27"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</row>
    <row r="551" spans="2:27"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</row>
    <row r="552" spans="2:27"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</row>
    <row r="553" spans="2:27"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</row>
    <row r="554" spans="2:27"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</row>
    <row r="555" spans="2:27"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</row>
    <row r="556" spans="2:27"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</row>
    <row r="557" spans="2:27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</row>
    <row r="558" spans="2:27"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</row>
    <row r="559" spans="2:27"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</row>
    <row r="560" spans="2:27"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</row>
    <row r="561" spans="2:27"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</row>
    <row r="562" spans="2:27"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</row>
    <row r="563" spans="2:27"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</row>
    <row r="564" spans="2:27"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</row>
    <row r="565" spans="2:27"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</row>
    <row r="566" spans="2:27"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</row>
    <row r="567" spans="2:27"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</row>
    <row r="568" spans="2:27"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</row>
    <row r="569" spans="2:27"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</row>
    <row r="570" spans="2:27"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</row>
    <row r="571" spans="2:27"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</row>
    <row r="572" spans="2:27"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</row>
    <row r="573" spans="2:27"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</row>
    <row r="574" spans="2:27"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</row>
    <row r="575" spans="2:27"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</row>
    <row r="576" spans="2:27"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</row>
    <row r="577" spans="2:27"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</row>
    <row r="578" spans="2:27"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</row>
    <row r="579" spans="2:27"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</row>
    <row r="580" spans="2:27"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</row>
    <row r="581" spans="2:27"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</row>
    <row r="582" spans="2:27"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</row>
    <row r="583" spans="2:27"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</row>
    <row r="584" spans="2:27"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</row>
    <row r="585" spans="2:27"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</row>
    <row r="586" spans="2:27"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</row>
    <row r="587" spans="2:27"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</row>
    <row r="588" spans="2:27"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</row>
    <row r="589" spans="2:27"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</row>
    <row r="590" spans="2:27"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</row>
    <row r="591" spans="2:27"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</row>
    <row r="592" spans="2:27"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</row>
    <row r="593" spans="2:27"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</row>
    <row r="594" spans="2:27"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</row>
    <row r="595" spans="2:27"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</row>
    <row r="596" spans="2:27"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</row>
    <row r="597" spans="2:27"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</row>
    <row r="598" spans="2:27"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</row>
    <row r="599" spans="2:27"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</row>
    <row r="600" spans="2:27"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</row>
    <row r="601" spans="2:27"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</row>
    <row r="602" spans="2:27"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</row>
    <row r="603" spans="2:27"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</row>
    <row r="604" spans="2:27"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</row>
    <row r="605" spans="2:27"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</row>
    <row r="606" spans="2:27"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</row>
    <row r="607" spans="2:27"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</row>
    <row r="608" spans="2:27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</row>
    <row r="609" spans="2:27"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</row>
    <row r="610" spans="2:27"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</row>
    <row r="611" spans="2:27"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</row>
    <row r="612" spans="2:27"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</row>
    <row r="613" spans="2:27"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</row>
    <row r="614" spans="2:27"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</row>
    <row r="615" spans="2:27"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</row>
    <row r="616" spans="2:27"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</row>
    <row r="617" spans="2:27"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</row>
    <row r="618" spans="2:27"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</row>
    <row r="619" spans="2:27"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</row>
    <row r="620" spans="2:27"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</row>
    <row r="621" spans="2:27"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</row>
    <row r="622" spans="2:27"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</row>
    <row r="623" spans="2:27"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</row>
    <row r="624" spans="2:27"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</row>
    <row r="625" spans="2:27"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</row>
    <row r="626" spans="2:27"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</row>
    <row r="627" spans="2:27"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</row>
    <row r="628" spans="2:27"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</row>
    <row r="629" spans="2:27"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</row>
    <row r="630" spans="2:27"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</row>
    <row r="631" spans="2:27"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</row>
    <row r="632" spans="2:27"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</row>
    <row r="633" spans="2:27"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</row>
    <row r="634" spans="2:27"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</row>
    <row r="635" spans="2:27"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</row>
    <row r="636" spans="2:27"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</row>
    <row r="637" spans="2:27"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</row>
    <row r="638" spans="2:27"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</row>
    <row r="639" spans="2:27"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</row>
    <row r="640" spans="2:27"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</row>
    <row r="641" spans="2:27"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</row>
    <row r="642" spans="2:27"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</row>
    <row r="643" spans="2:27"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</row>
    <row r="644" spans="2:27"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</row>
    <row r="645" spans="2:27"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</row>
    <row r="646" spans="2:27"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</row>
    <row r="647" spans="2:27"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</row>
    <row r="648" spans="2:27"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</row>
    <row r="649" spans="2:27"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</row>
    <row r="650" spans="2:27"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</row>
    <row r="651" spans="2:27"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</row>
    <row r="652" spans="2:27"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</row>
    <row r="653" spans="2:27"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</row>
    <row r="654" spans="2:27"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</row>
    <row r="655" spans="2:27"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</row>
    <row r="656" spans="2:27"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</row>
    <row r="657" spans="2:27"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</row>
    <row r="658" spans="2:27"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</row>
    <row r="659" spans="2:27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</row>
    <row r="660" spans="2:27"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</row>
    <row r="661" spans="2:27"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</row>
    <row r="662" spans="2:27"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</row>
    <row r="663" spans="2:27"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</row>
    <row r="664" spans="2:27"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</row>
    <row r="665" spans="2:27"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</row>
    <row r="666" spans="2:27"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</row>
    <row r="667" spans="2:27"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</row>
    <row r="668" spans="2:27"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</row>
    <row r="669" spans="2:27"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</row>
    <row r="670" spans="2:27"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</row>
    <row r="671" spans="2:27"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</row>
    <row r="672" spans="2:27"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</row>
    <row r="673" spans="2:27"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</row>
    <row r="674" spans="2:27"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</row>
    <row r="675" spans="2:27"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</row>
    <row r="676" spans="2:27"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</row>
    <row r="677" spans="2:27"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</row>
    <row r="678" spans="2:27"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</row>
    <row r="679" spans="2:27"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</row>
    <row r="680" spans="2:27"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</row>
    <row r="681" spans="2:27"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</row>
    <row r="682" spans="2:27"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</row>
    <row r="683" spans="2:27"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</row>
    <row r="684" spans="2:27"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</row>
    <row r="685" spans="2:27"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</row>
    <row r="686" spans="2:27"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</row>
    <row r="687" spans="2:27"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</row>
    <row r="688" spans="2:27"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</row>
    <row r="689" spans="2:27"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</row>
    <row r="690" spans="2:27"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</row>
    <row r="691" spans="2:27"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</row>
    <row r="692" spans="2:27"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</row>
    <row r="693" spans="2:27"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</row>
    <row r="694" spans="2:27"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</row>
    <row r="695" spans="2:27"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</row>
    <row r="696" spans="2:27"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</row>
    <row r="697" spans="2:27"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</row>
    <row r="698" spans="2:27"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</row>
    <row r="699" spans="2:27"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</row>
    <row r="700" spans="2:27"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</row>
    <row r="701" spans="2:27"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</row>
    <row r="702" spans="2:27"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</row>
    <row r="703" spans="2:27"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</row>
    <row r="704" spans="2:27"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</row>
    <row r="705" spans="2:27"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</row>
    <row r="706" spans="2:27"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</row>
    <row r="707" spans="2:27"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</row>
    <row r="708" spans="2:27"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</row>
    <row r="709" spans="2:27"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</row>
    <row r="710" spans="2:27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</row>
    <row r="711" spans="2:27"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</row>
    <row r="712" spans="2:27"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</row>
    <row r="713" spans="2:27"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</row>
    <row r="714" spans="2:27"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</row>
    <row r="715" spans="2:27"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</row>
    <row r="716" spans="2:27"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</row>
    <row r="717" spans="2:27"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</row>
    <row r="718" spans="2:27"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</row>
    <row r="719" spans="2:27"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</row>
    <row r="720" spans="2:27"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</row>
    <row r="721" spans="2:27"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</row>
    <row r="722" spans="2:27"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</row>
    <row r="723" spans="2:27"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</row>
    <row r="724" spans="2:27"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</row>
    <row r="725" spans="2:27"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</row>
    <row r="726" spans="2:27"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</row>
    <row r="727" spans="2:27"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</row>
    <row r="728" spans="2:27"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</row>
    <row r="729" spans="2:27"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</row>
    <row r="730" spans="2:27"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</row>
    <row r="731" spans="2:27"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</row>
    <row r="732" spans="2:27"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</row>
    <row r="733" spans="2:27"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</row>
    <row r="734" spans="2:27"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</row>
    <row r="735" spans="2:27"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</row>
    <row r="736" spans="2:27"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</row>
    <row r="737" spans="2:27"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</row>
    <row r="738" spans="2:27"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</row>
    <row r="739" spans="2:27"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</row>
    <row r="740" spans="2:27"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</row>
    <row r="741" spans="2:27"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</row>
    <row r="742" spans="2:27"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</row>
    <row r="743" spans="2:27"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</row>
    <row r="744" spans="2:27"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</row>
    <row r="745" spans="2:27"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</row>
    <row r="746" spans="2:27"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</row>
    <row r="747" spans="2:27"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</row>
    <row r="748" spans="2:27"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</row>
    <row r="749" spans="2:27"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</row>
    <row r="750" spans="2:27"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</row>
    <row r="751" spans="2:27"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</row>
    <row r="752" spans="2:27"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</row>
    <row r="753" spans="2:27"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</row>
    <row r="754" spans="2:27"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</row>
    <row r="755" spans="2:27"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</row>
    <row r="756" spans="2:27"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</row>
    <row r="757" spans="2:27"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</row>
    <row r="758" spans="2:27"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</row>
    <row r="759" spans="2:27"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</row>
    <row r="760" spans="2:27"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</row>
    <row r="761" spans="2:27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</row>
    <row r="762" spans="2:27"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</row>
    <row r="763" spans="2:27"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</row>
    <row r="764" spans="2:27"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</row>
    <row r="765" spans="2:27"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</row>
    <row r="766" spans="2:27"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</row>
    <row r="767" spans="2:27"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</row>
    <row r="768" spans="2:27"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</row>
    <row r="769" spans="2:27"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</row>
    <row r="770" spans="2:27"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</row>
    <row r="771" spans="2:27"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</row>
    <row r="772" spans="2:27"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</row>
    <row r="773" spans="2:27"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</row>
    <row r="774" spans="2:27"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</row>
    <row r="775" spans="2:27"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</row>
    <row r="776" spans="2:27"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</row>
    <row r="777" spans="2:27"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</row>
    <row r="778" spans="2:27"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</row>
    <row r="779" spans="2:27"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</row>
    <row r="780" spans="2:27"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</row>
    <row r="781" spans="2:27"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</row>
    <row r="782" spans="2:27"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</row>
    <row r="783" spans="2:27"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</row>
    <row r="784" spans="2:27"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</row>
    <row r="785" spans="2:27"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</row>
    <row r="786" spans="2:27"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</row>
    <row r="787" spans="2:27"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</row>
    <row r="788" spans="2:27"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</row>
    <row r="789" spans="2:27"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</row>
    <row r="790" spans="2:27"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</row>
    <row r="791" spans="2:27"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</row>
    <row r="792" spans="2:27"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</row>
    <row r="793" spans="2:27"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</row>
    <row r="794" spans="2:27"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</row>
    <row r="795" spans="2:27"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</row>
    <row r="796" spans="2:27"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</row>
    <row r="797" spans="2:27"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</row>
    <row r="798" spans="2:27"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</row>
    <row r="799" spans="2:27"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</row>
    <row r="800" spans="2:27"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</row>
    <row r="801" spans="2:27"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</row>
    <row r="802" spans="2:27"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</row>
    <row r="803" spans="2:27"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</row>
    <row r="804" spans="2:27"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</row>
    <row r="805" spans="2:27"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</row>
    <row r="806" spans="2:27"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</row>
    <row r="807" spans="2:27"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</row>
    <row r="808" spans="2:27"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</row>
    <row r="809" spans="2:27"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</row>
    <row r="810" spans="2:27"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</row>
    <row r="811" spans="2:27"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</row>
    <row r="812" spans="2:27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</row>
    <row r="813" spans="2:27"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</row>
    <row r="814" spans="2:27"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</row>
    <row r="815" spans="2:27"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</row>
    <row r="816" spans="2:27"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</row>
    <row r="817" spans="2:27"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</row>
    <row r="818" spans="2:27"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</row>
    <row r="819" spans="2:27"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</row>
    <row r="820" spans="2:27"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</row>
    <row r="821" spans="2:27"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</row>
    <row r="822" spans="2:27"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</row>
    <row r="823" spans="2:27"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</row>
    <row r="824" spans="2:27"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</row>
    <row r="825" spans="2:27"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</row>
    <row r="826" spans="2:27"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</row>
    <row r="827" spans="2:27"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</row>
    <row r="828" spans="2:27"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</row>
    <row r="829" spans="2:27"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</row>
    <row r="830" spans="2:27"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</row>
    <row r="831" spans="2:27"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</row>
    <row r="832" spans="2:27"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</row>
    <row r="833" spans="2:27"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</row>
    <row r="834" spans="2:27"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</row>
    <row r="835" spans="2:27"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</row>
    <row r="836" spans="2:27"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</row>
    <row r="837" spans="2:27"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</row>
    <row r="838" spans="2:27"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</row>
    <row r="839" spans="2:27"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</row>
    <row r="840" spans="2:27"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</row>
    <row r="841" spans="2:27"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</row>
    <row r="842" spans="2:27"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</row>
    <row r="843" spans="2:27"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</row>
    <row r="844" spans="2:27"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</row>
    <row r="845" spans="2:27"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</row>
    <row r="846" spans="2:27"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</row>
    <row r="847" spans="2:27"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</row>
    <row r="848" spans="2:27"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</row>
    <row r="849" spans="2:27"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</row>
    <row r="850" spans="2:27"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</row>
    <row r="851" spans="2:27"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</row>
    <row r="852" spans="2:27"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</row>
    <row r="853" spans="2:27"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</row>
    <row r="854" spans="2:27"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</row>
    <row r="855" spans="2:27"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</row>
    <row r="856" spans="2:27"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</row>
    <row r="857" spans="2:27"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</row>
    <row r="858" spans="2:27"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</row>
    <row r="859" spans="2:27"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</row>
    <row r="860" spans="2:27"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</row>
    <row r="861" spans="2:27"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</row>
    <row r="862" spans="2:27"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</row>
    <row r="863" spans="2:27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</row>
    <row r="864" spans="2:27"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</row>
    <row r="865" spans="2:27"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</row>
    <row r="866" spans="2:27"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</row>
    <row r="867" spans="2:27"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</row>
    <row r="868" spans="2:27"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</row>
    <row r="869" spans="2:27"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</row>
    <row r="870" spans="2:27"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</row>
    <row r="871" spans="2:27"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</row>
    <row r="872" spans="2:27"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</row>
    <row r="873" spans="2:27"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</row>
    <row r="874" spans="2:27"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</row>
    <row r="875" spans="2:27"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</row>
    <row r="876" spans="2:27"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</row>
    <row r="877" spans="2:27"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</row>
    <row r="878" spans="2:27"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</row>
    <row r="879" spans="2:27"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</row>
    <row r="880" spans="2:27"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</row>
    <row r="881" spans="2:27"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</row>
    <row r="882" spans="2:27"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</row>
    <row r="883" spans="2:27"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</row>
    <row r="884" spans="2:27"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</row>
    <row r="885" spans="2:27"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</row>
    <row r="886" spans="2:27"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</row>
    <row r="887" spans="2:27"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</row>
    <row r="888" spans="2:27"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</row>
    <row r="889" spans="2:27"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</row>
    <row r="890" spans="2:27"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</row>
    <row r="891" spans="2:27"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</row>
    <row r="892" spans="2:27"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</row>
    <row r="893" spans="2:27"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</row>
    <row r="894" spans="2:27"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</row>
    <row r="895" spans="2:27"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</row>
    <row r="896" spans="2:27"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</row>
    <row r="897" spans="2:27"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</row>
    <row r="898" spans="2:27"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</row>
    <row r="899" spans="2:27"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</row>
    <row r="900" spans="2:27"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</row>
    <row r="901" spans="2:27"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</row>
    <row r="902" spans="2:27"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</row>
    <row r="903" spans="2:27"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</row>
    <row r="904" spans="2:27"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</row>
    <row r="905" spans="2:27"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</row>
    <row r="906" spans="2:27"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</row>
    <row r="907" spans="2:27"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</row>
    <row r="908" spans="2:27"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</row>
    <row r="909" spans="2:27"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</row>
    <row r="910" spans="2:27"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</row>
    <row r="911" spans="2:27"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</row>
    <row r="912" spans="2:27"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</row>
    <row r="913" spans="2:27"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</row>
    <row r="914" spans="2:27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</row>
    <row r="915" spans="2:27"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</row>
    <row r="916" spans="2:27"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</row>
    <row r="917" spans="2:27"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</row>
    <row r="918" spans="2:27"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</row>
    <row r="919" spans="2:27"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</row>
    <row r="920" spans="2:27"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</row>
    <row r="921" spans="2:27"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</row>
    <row r="922" spans="2:27"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</row>
    <row r="923" spans="2:27"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</row>
    <row r="924" spans="2:27"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</row>
    <row r="925" spans="2:27"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</row>
    <row r="926" spans="2:27"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</row>
    <row r="927" spans="2:27"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</row>
    <row r="928" spans="2:27"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</row>
    <row r="929" spans="2:27"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</row>
    <row r="930" spans="2:27"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</row>
    <row r="931" spans="2:27"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</row>
    <row r="932" spans="2:27"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</row>
    <row r="933" spans="2:27"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</row>
    <row r="934" spans="2:27"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</row>
    <row r="935" spans="2:27"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</row>
    <row r="936" spans="2:27"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</row>
    <row r="937" spans="2:27"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</row>
    <row r="938" spans="2:27"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</row>
    <row r="939" spans="2:27"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</row>
    <row r="940" spans="2:27"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</row>
    <row r="941" spans="2:27"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</row>
    <row r="942" spans="2:27"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</row>
    <row r="943" spans="2:27"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</row>
    <row r="944" spans="2:27"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</row>
    <row r="945" spans="2:27"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</row>
    <row r="946" spans="2:27"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</row>
    <row r="947" spans="2:27"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</row>
    <row r="948" spans="2:27"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</row>
    <row r="949" spans="2:27"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</row>
    <row r="950" spans="2:27"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</row>
    <row r="951" spans="2:27"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</row>
    <row r="952" spans="2:27"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</row>
    <row r="953" spans="2:27"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</row>
    <row r="954" spans="2:27"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</row>
    <row r="955" spans="2:27"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</row>
    <row r="956" spans="2:27"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</row>
    <row r="957" spans="2:27"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</row>
    <row r="958" spans="2:27"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</row>
    <row r="959" spans="2:27"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</row>
    <row r="960" spans="2:27"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</row>
    <row r="961" spans="2:27"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</row>
    <row r="962" spans="2:27"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</row>
    <row r="963" spans="2:27"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</row>
    <row r="964" spans="2:27"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</row>
    <row r="965" spans="2:27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</row>
    <row r="966" spans="2:27"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</row>
    <row r="967" spans="2:27"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</row>
    <row r="968" spans="2:27"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</row>
    <row r="969" spans="2:27"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</row>
    <row r="970" spans="2:27"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</row>
    <row r="971" spans="2:27"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</row>
    <row r="972" spans="2:27"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</row>
    <row r="973" spans="2:27"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</row>
    <row r="974" spans="2:27"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</row>
    <row r="975" spans="2:27"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</row>
    <row r="976" spans="2:27">
      <c r="B976" s="93"/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</row>
    <row r="977" spans="2:27"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</row>
    <row r="978" spans="2:27">
      <c r="B978" s="93"/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</row>
    <row r="979" spans="2:27">
      <c r="B979" s="93"/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</row>
    <row r="980" spans="2:27">
      <c r="B980" s="93"/>
      <c r="C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</row>
    <row r="981" spans="2:27"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  <c r="AA981" s="93"/>
    </row>
    <row r="982" spans="2:27">
      <c r="B982" s="93"/>
      <c r="C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</row>
    <row r="983" spans="2:27">
      <c r="B983" s="93"/>
      <c r="C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</row>
    <row r="984" spans="2:27">
      <c r="B984" s="93"/>
      <c r="C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</row>
    <row r="985" spans="2:27">
      <c r="B985" s="93"/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  <c r="AA985" s="93"/>
    </row>
    <row r="986" spans="2:27">
      <c r="B986" s="93"/>
      <c r="C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  <c r="AA986" s="93"/>
    </row>
    <row r="987" spans="2:27">
      <c r="B987" s="93"/>
      <c r="C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  <c r="AA987" s="93"/>
    </row>
    <row r="988" spans="2:27">
      <c r="B988" s="93"/>
      <c r="C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  <c r="AA988" s="93"/>
    </row>
    <row r="989" spans="2:27">
      <c r="B989" s="93"/>
      <c r="C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  <c r="AA989" s="93"/>
    </row>
    <row r="990" spans="2:27">
      <c r="B990" s="93"/>
      <c r="C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  <c r="AA990" s="93"/>
    </row>
    <row r="991" spans="2:27">
      <c r="B991" s="93"/>
      <c r="C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  <c r="AA991" s="93"/>
    </row>
    <row r="992" spans="2:27">
      <c r="B992" s="93"/>
      <c r="C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  <c r="AA992" s="93"/>
    </row>
    <row r="993" spans="2:27">
      <c r="B993" s="93"/>
      <c r="C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  <c r="AA993" s="93"/>
    </row>
    <row r="994" spans="2:27">
      <c r="B994" s="93"/>
      <c r="C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  <c r="AA994" s="93"/>
    </row>
    <row r="995" spans="2:27">
      <c r="B995" s="93"/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  <c r="AA995" s="93"/>
    </row>
  </sheetData>
  <sheetProtection formatCells="0" formatColumns="0" formatRows="0" insertColumns="0" insertRows="0" insertHyperlinks="0" deleteColumns="0" deleteRows="0" sort="0" autoFilter="0" pivotTables="0"/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38"/>
  <sheetViews>
    <sheetView showGridLines="0" zoomScaleNormal="100" zoomScaleSheetLayoutView="100" zoomScalePageLayoutView="115" workbookViewId="0"/>
  </sheetViews>
  <sheetFormatPr defaultColWidth="12.5703125" defaultRowHeight="12.75"/>
  <cols>
    <col min="1" max="1" width="3.140625" customWidth="1"/>
    <col min="2" max="2" width="65.42578125" customWidth="1"/>
    <col min="3" max="3" width="63.28515625" customWidth="1"/>
    <col min="4" max="8" width="5.140625" customWidth="1"/>
    <col min="9" max="26" width="13.7109375" customWidth="1"/>
  </cols>
  <sheetData>
    <row r="1" spans="1:26" ht="18">
      <c r="A1" s="7"/>
      <c r="B1" s="87"/>
      <c r="C1" s="88"/>
      <c r="D1" s="89"/>
      <c r="E1" s="89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8">
      <c r="A2" s="7"/>
      <c r="B2" s="87"/>
      <c r="C2" s="88"/>
      <c r="D2" s="89"/>
      <c r="E2" s="89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18">
      <c r="A3" s="7"/>
      <c r="B3" s="87"/>
      <c r="C3" s="88"/>
      <c r="D3" s="89"/>
      <c r="E3" s="89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8">
      <c r="A4" s="7"/>
      <c r="B4" s="90"/>
      <c r="C4" s="88"/>
      <c r="D4" s="89"/>
      <c r="E4" s="89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ht="18">
      <c r="A5" s="91"/>
      <c r="B5" s="110" t="s">
        <v>7</v>
      </c>
      <c r="C5" s="28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spans="1:26">
      <c r="A6" s="89"/>
      <c r="B6" s="117"/>
      <c r="C6" s="117"/>
      <c r="D6" s="89"/>
      <c r="E6" s="89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 spans="1:26" ht="15" customHeight="1">
      <c r="B7" s="118" t="s">
        <v>8</v>
      </c>
      <c r="C7" s="118" t="s">
        <v>9</v>
      </c>
      <c r="D7" s="215"/>
      <c r="E7" s="216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</row>
    <row r="8" spans="1:26" ht="15" customHeight="1">
      <c r="A8" s="7"/>
      <c r="B8" s="111" t="s">
        <v>257</v>
      </c>
      <c r="C8" s="111" t="s">
        <v>11</v>
      </c>
      <c r="D8" s="112"/>
      <c r="E8" s="89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</row>
    <row r="9" spans="1:26" ht="15" customHeight="1">
      <c r="A9" s="7"/>
      <c r="B9" s="111" t="s">
        <v>12</v>
      </c>
      <c r="C9" s="111" t="s">
        <v>13</v>
      </c>
      <c r="D9" s="113"/>
      <c r="E9" s="89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spans="1:26" ht="15" customHeight="1">
      <c r="A10" s="7"/>
      <c r="B10" s="111" t="s">
        <v>14</v>
      </c>
      <c r="C10" s="111" t="s">
        <v>15</v>
      </c>
      <c r="D10" s="113"/>
      <c r="E10" s="89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spans="1:26" ht="15" customHeight="1">
      <c r="A11" s="7"/>
      <c r="B11" s="111" t="s">
        <v>16</v>
      </c>
      <c r="C11" s="111" t="s">
        <v>17</v>
      </c>
      <c r="D11" s="113"/>
      <c r="E11" s="89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spans="1:26" ht="15" customHeight="1">
      <c r="A12" s="7"/>
      <c r="B12" s="111" t="s">
        <v>18</v>
      </c>
      <c r="C12" s="111" t="s">
        <v>19</v>
      </c>
      <c r="D12" s="113"/>
      <c r="E12" s="89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spans="1:26" ht="15" customHeight="1">
      <c r="A13" s="7"/>
      <c r="B13" s="111" t="s">
        <v>20</v>
      </c>
      <c r="C13" s="111" t="s">
        <v>21</v>
      </c>
      <c r="D13" s="113"/>
      <c r="E13" s="89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15" customHeight="1">
      <c r="A14" s="7"/>
      <c r="B14" s="118" t="s">
        <v>22</v>
      </c>
      <c r="C14" s="111" t="s">
        <v>23</v>
      </c>
      <c r="D14" s="113"/>
      <c r="E14" s="89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ht="15" customHeight="1">
      <c r="A15" s="7"/>
      <c r="B15" s="114" t="s">
        <v>24</v>
      </c>
      <c r="C15" s="111" t="s">
        <v>25</v>
      </c>
      <c r="D15" s="113"/>
      <c r="E15" s="89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15" customHeight="1">
      <c r="A16" s="7"/>
      <c r="B16" s="111" t="s">
        <v>26</v>
      </c>
      <c r="C16" s="111" t="s">
        <v>27</v>
      </c>
      <c r="D16" s="113"/>
      <c r="E16" s="89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15" customHeight="1">
      <c r="A17" s="7"/>
      <c r="B17" s="111" t="s">
        <v>28</v>
      </c>
      <c r="C17" s="111" t="s">
        <v>29</v>
      </c>
      <c r="D17" s="113"/>
      <c r="E17" s="89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26" ht="15" customHeight="1">
      <c r="A18" s="7"/>
      <c r="B18" s="111" t="s">
        <v>30</v>
      </c>
      <c r="C18" s="111" t="s">
        <v>31</v>
      </c>
      <c r="D18" s="113"/>
      <c r="E18" s="89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ht="15" customHeight="1">
      <c r="A19" s="7"/>
      <c r="B19" s="118" t="s">
        <v>32</v>
      </c>
      <c r="C19" s="111" t="s">
        <v>33</v>
      </c>
      <c r="D19" s="113"/>
      <c r="E19" s="89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26" ht="15" customHeight="1">
      <c r="A20" s="7"/>
      <c r="B20" s="111" t="s">
        <v>34</v>
      </c>
      <c r="C20" s="111" t="s">
        <v>35</v>
      </c>
      <c r="D20" s="113"/>
      <c r="E20" s="89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ht="26.25" customHeight="1">
      <c r="A21" s="7"/>
      <c r="B21" s="115" t="s">
        <v>36</v>
      </c>
      <c r="C21" s="111" t="s">
        <v>37</v>
      </c>
      <c r="D21" s="113"/>
      <c r="E21" s="89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15" customHeight="1">
      <c r="A22" s="7"/>
      <c r="B22" s="111" t="s">
        <v>38</v>
      </c>
      <c r="C22" s="111" t="s">
        <v>39</v>
      </c>
      <c r="D22" s="113"/>
      <c r="E22" s="89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ht="15" customHeight="1">
      <c r="A23" s="7"/>
      <c r="B23" s="118" t="s">
        <v>40</v>
      </c>
      <c r="C23" s="111" t="s">
        <v>41</v>
      </c>
      <c r="D23" s="113"/>
      <c r="E23" s="89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1:26" ht="15" customHeight="1">
      <c r="A24" s="7"/>
      <c r="B24" s="111" t="s">
        <v>42</v>
      </c>
      <c r="C24" s="111" t="s">
        <v>43</v>
      </c>
      <c r="D24" s="113"/>
      <c r="E24" s="89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1:26" ht="15" customHeight="1">
      <c r="A25" s="7"/>
      <c r="B25" s="111" t="s">
        <v>44</v>
      </c>
      <c r="C25" s="111" t="s">
        <v>45</v>
      </c>
      <c r="D25" s="113"/>
      <c r="E25" s="89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spans="1:26" ht="15" customHeight="1">
      <c r="A26" s="7"/>
      <c r="B26" s="111" t="s">
        <v>46</v>
      </c>
      <c r="C26" s="111" t="s">
        <v>47</v>
      </c>
      <c r="D26" s="113"/>
      <c r="E26" s="89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spans="1:26" ht="15" customHeight="1">
      <c r="A27" s="7"/>
      <c r="B27" s="111" t="s">
        <v>48</v>
      </c>
      <c r="C27" s="116" t="s">
        <v>49</v>
      </c>
      <c r="D27" s="113"/>
      <c r="E27" s="89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26" ht="15" customHeight="1">
      <c r="A28" s="7"/>
      <c r="B28" s="118" t="s">
        <v>50</v>
      </c>
      <c r="C28" s="116" t="s">
        <v>51</v>
      </c>
      <c r="D28" s="113"/>
      <c r="E28" s="89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spans="1:26" ht="15" customHeight="1">
      <c r="A29" s="7"/>
      <c r="B29" s="116" t="s">
        <v>52</v>
      </c>
      <c r="C29" s="111" t="s">
        <v>53</v>
      </c>
      <c r="D29" s="113"/>
      <c r="E29" s="89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spans="1:26" ht="15" customHeight="1">
      <c r="A30" s="7"/>
      <c r="B30" s="116" t="s">
        <v>54</v>
      </c>
      <c r="C30" s="118" t="s">
        <v>55</v>
      </c>
      <c r="D30" s="113"/>
      <c r="E30" s="89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 spans="1:26" ht="15" customHeight="1">
      <c r="A31" s="7"/>
      <c r="B31" s="116" t="s">
        <v>56</v>
      </c>
      <c r="C31" s="111" t="s">
        <v>57</v>
      </c>
      <c r="D31" s="113"/>
      <c r="E31" s="89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spans="1:26" ht="15" customHeight="1">
      <c r="A32" s="7"/>
      <c r="B32" s="116" t="s">
        <v>58</v>
      </c>
      <c r="C32" s="111" t="s">
        <v>59</v>
      </c>
      <c r="D32" s="113"/>
      <c r="E32" s="89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spans="1:26">
      <c r="A33" s="7"/>
      <c r="B33" s="108"/>
      <c r="C33" s="109"/>
      <c r="D33" s="89"/>
      <c r="E33" s="89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</row>
    <row r="34" spans="1:26" ht="18">
      <c r="A34" s="7"/>
      <c r="C34" s="88"/>
      <c r="D34" s="89"/>
      <c r="E34" s="89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</row>
    <row r="35" spans="1:26" ht="18">
      <c r="A35" s="7"/>
      <c r="C35" s="88"/>
      <c r="D35" s="89"/>
      <c r="E35" s="89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</row>
    <row r="36" spans="1:26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</row>
    <row r="37" spans="1:26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</row>
    <row r="38" spans="1:26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</row>
    <row r="39" spans="1:26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</row>
    <row r="40" spans="1:26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</row>
    <row r="41" spans="1:26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</row>
    <row r="42" spans="1:26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</row>
    <row r="43" spans="1:26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</row>
    <row r="44" spans="1:26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</row>
    <row r="60" spans="1:26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</row>
    <row r="61" spans="1:26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</row>
    <row r="62" spans="1:26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</row>
    <row r="63" spans="1:26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</row>
    <row r="64" spans="1:26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</row>
    <row r="65" spans="1:26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</row>
    <row r="66" spans="1:26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</row>
    <row r="67" spans="1:26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</row>
    <row r="68" spans="1:26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</row>
    <row r="69" spans="1:26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</row>
    <row r="70" spans="1:26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</row>
    <row r="71" spans="1:26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</row>
    <row r="72" spans="1:26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</row>
    <row r="73" spans="1:26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</row>
    <row r="74" spans="1:26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</row>
    <row r="75" spans="1:26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</row>
    <row r="76" spans="1:26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</row>
    <row r="77" spans="1:26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</row>
    <row r="78" spans="1:26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</row>
    <row r="79" spans="1:26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</row>
    <row r="80" spans="1:26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</row>
    <row r="81" spans="1:26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</row>
    <row r="82" spans="1:26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</row>
    <row r="83" spans="1:26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</row>
    <row r="84" spans="1:26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</row>
    <row r="85" spans="1:26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</row>
    <row r="86" spans="1:26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</row>
    <row r="87" spans="1:26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</row>
    <row r="88" spans="1:26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</row>
    <row r="89" spans="1:26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</row>
    <row r="90" spans="1:26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</row>
    <row r="91" spans="1:26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</row>
    <row r="92" spans="1:26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</row>
    <row r="93" spans="1:26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</row>
    <row r="94" spans="1:26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</row>
    <row r="95" spans="1:26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</row>
    <row r="96" spans="1:26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</row>
    <row r="97" spans="1:26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</row>
    <row r="98" spans="1:26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</row>
    <row r="99" spans="1:26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</row>
    <row r="100" spans="1:26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</row>
    <row r="101" spans="1:26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</row>
    <row r="102" spans="1:26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</row>
    <row r="103" spans="1:26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</row>
    <row r="104" spans="1:26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</row>
    <row r="105" spans="1:26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</row>
    <row r="106" spans="1:26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</row>
    <row r="107" spans="1:26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</row>
    <row r="108" spans="1:26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</row>
    <row r="109" spans="1:26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</row>
    <row r="110" spans="1:26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</row>
    <row r="111" spans="1:26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</row>
    <row r="112" spans="1:26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</row>
    <row r="113" spans="1:26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</row>
    <row r="114" spans="1:26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</row>
    <row r="115" spans="1:26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</row>
    <row r="116" spans="1:26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</row>
    <row r="117" spans="1:26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</row>
    <row r="118" spans="1:26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</row>
    <row r="119" spans="1:26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</row>
    <row r="120" spans="1:26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</row>
    <row r="121" spans="1:26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</row>
    <row r="122" spans="1:26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</row>
    <row r="123" spans="1:26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</row>
    <row r="124" spans="1:26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</row>
    <row r="125" spans="1:26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</row>
    <row r="126" spans="1:26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</row>
    <row r="127" spans="1:26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</row>
    <row r="128" spans="1:26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</row>
    <row r="129" spans="1:26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</row>
    <row r="130" spans="1:26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</row>
    <row r="131" spans="1:26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</row>
    <row r="132" spans="1:26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</row>
    <row r="133" spans="1:26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</row>
    <row r="134" spans="1:26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</row>
    <row r="135" spans="1:26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</row>
    <row r="136" spans="1:26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</row>
    <row r="137" spans="1:26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</row>
    <row r="138" spans="1:26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</row>
    <row r="139" spans="1:26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</row>
    <row r="140" spans="1:26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</row>
    <row r="141" spans="1:26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</row>
    <row r="142" spans="1:26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</row>
    <row r="143" spans="1:26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</row>
    <row r="144" spans="1:26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</row>
    <row r="145" spans="1:26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</row>
    <row r="146" spans="1:26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</row>
    <row r="147" spans="1:26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</row>
    <row r="148" spans="1:26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</row>
    <row r="149" spans="1:26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</row>
    <row r="150" spans="1:26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</row>
    <row r="151" spans="1:26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</row>
    <row r="152" spans="1:26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</row>
    <row r="153" spans="1:26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</row>
    <row r="154" spans="1:26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</row>
    <row r="155" spans="1:26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</row>
    <row r="156" spans="1:26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</row>
    <row r="157" spans="1:26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</row>
    <row r="158" spans="1:26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</row>
    <row r="159" spans="1:26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</row>
    <row r="160" spans="1:26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</row>
    <row r="161" spans="1:26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</row>
    <row r="162" spans="1:26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</row>
    <row r="163" spans="1:26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</row>
    <row r="164" spans="1:26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</row>
    <row r="165" spans="1:26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</row>
    <row r="166" spans="1:26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</row>
    <row r="167" spans="1:26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</row>
    <row r="168" spans="1:26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</row>
    <row r="169" spans="1:26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</row>
    <row r="170" spans="1:26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</row>
    <row r="171" spans="1:26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</row>
    <row r="172" spans="1:26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</row>
    <row r="173" spans="1:26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</row>
    <row r="174" spans="1:26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</row>
    <row r="175" spans="1:26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</row>
    <row r="176" spans="1:26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</row>
    <row r="177" spans="1:26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</row>
    <row r="178" spans="1:26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</row>
    <row r="179" spans="1:26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</row>
    <row r="180" spans="1:26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</row>
    <row r="181" spans="1:26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</row>
    <row r="182" spans="1:26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</row>
    <row r="183" spans="1:26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</row>
    <row r="184" spans="1:26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</row>
    <row r="185" spans="1:26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</row>
    <row r="186" spans="1:26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</row>
    <row r="187" spans="1:26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</row>
    <row r="188" spans="1:26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</row>
    <row r="189" spans="1:26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</row>
    <row r="190" spans="1:26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</row>
    <row r="191" spans="1:26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</row>
    <row r="192" spans="1:26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</row>
    <row r="193" spans="1:26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</row>
    <row r="194" spans="1:26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</row>
    <row r="195" spans="1:26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</row>
    <row r="196" spans="1:26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</row>
    <row r="197" spans="1:26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</row>
    <row r="198" spans="1:26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</row>
    <row r="199" spans="1:26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</row>
    <row r="200" spans="1:26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</row>
    <row r="201" spans="1:26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</row>
    <row r="202" spans="1:26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</row>
    <row r="203" spans="1:26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</row>
    <row r="204" spans="1:26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</row>
    <row r="205" spans="1:26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</row>
    <row r="206" spans="1:26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</row>
    <row r="207" spans="1:26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</row>
    <row r="208" spans="1:26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</row>
    <row r="209" spans="1:26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</row>
    <row r="210" spans="1:26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</row>
    <row r="211" spans="1:26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</row>
    <row r="212" spans="1:26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</row>
    <row r="213" spans="1:26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</row>
    <row r="214" spans="1:26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</row>
    <row r="215" spans="1:26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</row>
    <row r="216" spans="1:26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</row>
    <row r="217" spans="1:26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</row>
    <row r="218" spans="1:26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</row>
    <row r="219" spans="1:26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</row>
    <row r="220" spans="1:26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</row>
    <row r="221" spans="1:26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6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spans="1:26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spans="1:26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spans="1:26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spans="1:26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spans="1:26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spans="1:26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spans="1:26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spans="1:26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spans="1:26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spans="1:26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spans="1:26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spans="1:26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spans="1:26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spans="1:26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spans="1:26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spans="1:26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spans="1:26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spans="1:26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spans="1:26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spans="1:26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spans="1:26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 spans="1:26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 spans="1:26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 spans="1:26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 spans="1:26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</row>
    <row r="531" spans="1:26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</row>
    <row r="532" spans="1:26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</row>
    <row r="533" spans="1:26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</row>
    <row r="534" spans="1:26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</row>
    <row r="535" spans="1:26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</row>
    <row r="536" spans="1:26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</row>
    <row r="537" spans="1:26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</row>
    <row r="538" spans="1:26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</row>
    <row r="539" spans="1:26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</row>
    <row r="540" spans="1:26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</row>
    <row r="541" spans="1:26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</row>
    <row r="542" spans="1:26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</row>
    <row r="543" spans="1:26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</row>
    <row r="544" spans="1:26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</row>
    <row r="545" spans="1:26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</row>
    <row r="546" spans="1:26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</row>
    <row r="547" spans="1:26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</row>
    <row r="548" spans="1:26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</row>
    <row r="549" spans="1:26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</row>
    <row r="550" spans="1:26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</row>
    <row r="551" spans="1:26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</row>
    <row r="552" spans="1:26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</row>
    <row r="553" spans="1:26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</row>
    <row r="554" spans="1:26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</row>
    <row r="555" spans="1:26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</row>
    <row r="556" spans="1:26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</row>
    <row r="557" spans="1:26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</row>
    <row r="558" spans="1:26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</row>
    <row r="559" spans="1:26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</row>
    <row r="560" spans="1:26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</row>
    <row r="561" spans="1:26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</row>
    <row r="562" spans="1:26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</row>
    <row r="563" spans="1:26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</row>
    <row r="564" spans="1:26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</row>
    <row r="565" spans="1:26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</row>
    <row r="566" spans="1:26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</row>
    <row r="567" spans="1:26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</row>
    <row r="568" spans="1:26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</row>
    <row r="569" spans="1:26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</row>
    <row r="570" spans="1:26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</row>
    <row r="571" spans="1:26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</row>
    <row r="572" spans="1:26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</row>
    <row r="573" spans="1:26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</row>
    <row r="574" spans="1:26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</row>
    <row r="575" spans="1:26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</row>
    <row r="576" spans="1:26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</row>
    <row r="577" spans="1:26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</row>
    <row r="578" spans="1:26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</row>
    <row r="579" spans="1:26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</row>
    <row r="580" spans="1:26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</row>
    <row r="581" spans="1:26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</row>
    <row r="582" spans="1:26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</row>
    <row r="583" spans="1:26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</row>
    <row r="584" spans="1:26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</row>
    <row r="585" spans="1:26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</row>
    <row r="586" spans="1:26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</row>
    <row r="587" spans="1:26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</row>
    <row r="588" spans="1:26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</row>
    <row r="589" spans="1:26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</row>
    <row r="590" spans="1:26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</row>
    <row r="591" spans="1:26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</row>
    <row r="592" spans="1:26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</row>
    <row r="593" spans="1:26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</row>
    <row r="594" spans="1:26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</row>
    <row r="595" spans="1:26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</row>
    <row r="596" spans="1:26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</row>
    <row r="597" spans="1:26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</row>
    <row r="598" spans="1:26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</row>
    <row r="599" spans="1:26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</row>
    <row r="600" spans="1:26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</row>
    <row r="601" spans="1:26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</row>
    <row r="602" spans="1:26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</row>
    <row r="603" spans="1:26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</row>
    <row r="604" spans="1:26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</row>
    <row r="605" spans="1:26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</row>
    <row r="606" spans="1:26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</row>
    <row r="607" spans="1:26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</row>
    <row r="608" spans="1:26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</row>
    <row r="609" spans="1:26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</row>
    <row r="610" spans="1:26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</row>
    <row r="611" spans="1:26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</row>
    <row r="612" spans="1:26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</row>
    <row r="613" spans="1:26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</row>
    <row r="614" spans="1:26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</row>
    <row r="615" spans="1:26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</row>
    <row r="616" spans="1:26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</row>
    <row r="617" spans="1:26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</row>
    <row r="618" spans="1:26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</row>
    <row r="619" spans="1:26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</row>
    <row r="620" spans="1:26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</row>
    <row r="621" spans="1:26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</row>
    <row r="622" spans="1:26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</row>
    <row r="623" spans="1:26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</row>
    <row r="624" spans="1:26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</row>
    <row r="625" spans="1:26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</row>
    <row r="626" spans="1:26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</row>
    <row r="627" spans="1:26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</row>
    <row r="628" spans="1:26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</row>
    <row r="629" spans="1:26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</row>
    <row r="630" spans="1:26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</row>
    <row r="631" spans="1:26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</row>
    <row r="632" spans="1:26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</row>
    <row r="633" spans="1:26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</row>
    <row r="634" spans="1:26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</row>
    <row r="635" spans="1:26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</row>
    <row r="636" spans="1:26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</row>
    <row r="637" spans="1:26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</row>
    <row r="638" spans="1:26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</row>
    <row r="639" spans="1:26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</row>
    <row r="640" spans="1:26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</row>
    <row r="641" spans="1:26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</row>
    <row r="642" spans="1:26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</row>
    <row r="643" spans="1:26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</row>
    <row r="644" spans="1:26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</row>
    <row r="645" spans="1:26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</row>
    <row r="646" spans="1:26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</row>
    <row r="647" spans="1:26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</row>
    <row r="648" spans="1:26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</row>
    <row r="649" spans="1:26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</row>
    <row r="650" spans="1:26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</row>
    <row r="651" spans="1:26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</row>
    <row r="652" spans="1:26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</row>
    <row r="653" spans="1:26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</row>
    <row r="654" spans="1:26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</row>
    <row r="655" spans="1:26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</row>
    <row r="656" spans="1:26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</row>
    <row r="657" spans="1:26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</row>
    <row r="658" spans="1:26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</row>
    <row r="659" spans="1:26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</row>
    <row r="660" spans="1:26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</row>
    <row r="661" spans="1:26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</row>
    <row r="662" spans="1:26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</row>
    <row r="663" spans="1:26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</row>
    <row r="664" spans="1:26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</row>
    <row r="665" spans="1:26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</row>
    <row r="666" spans="1:26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</row>
    <row r="667" spans="1:26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</row>
    <row r="668" spans="1:26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</row>
    <row r="669" spans="1:26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</row>
    <row r="670" spans="1:26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</row>
    <row r="671" spans="1:26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</row>
    <row r="672" spans="1:26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</row>
    <row r="673" spans="1:26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</row>
    <row r="674" spans="1:26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</row>
    <row r="675" spans="1:26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</row>
    <row r="676" spans="1:26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</row>
    <row r="677" spans="1:26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</row>
    <row r="678" spans="1:26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</row>
    <row r="679" spans="1:26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</row>
    <row r="680" spans="1:26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</row>
    <row r="681" spans="1:26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</row>
    <row r="682" spans="1:26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</row>
    <row r="683" spans="1:26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</row>
    <row r="684" spans="1:26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</row>
    <row r="685" spans="1:26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</row>
    <row r="686" spans="1:26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</row>
    <row r="687" spans="1:26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</row>
    <row r="688" spans="1:26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</row>
    <row r="689" spans="1:26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</row>
    <row r="690" spans="1:26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</row>
    <row r="691" spans="1:26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</row>
    <row r="692" spans="1:26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</row>
    <row r="693" spans="1:26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</row>
    <row r="694" spans="1:26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</row>
    <row r="695" spans="1:26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</row>
    <row r="696" spans="1:26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</row>
    <row r="697" spans="1:26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</row>
    <row r="698" spans="1:26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</row>
    <row r="699" spans="1:26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</row>
    <row r="700" spans="1:26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</row>
    <row r="701" spans="1:26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</row>
    <row r="702" spans="1:26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</row>
    <row r="703" spans="1:26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</row>
    <row r="704" spans="1:26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</row>
    <row r="705" spans="1:26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</row>
    <row r="706" spans="1:26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</row>
    <row r="707" spans="1:26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</row>
    <row r="708" spans="1:26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</row>
    <row r="709" spans="1:26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</row>
    <row r="710" spans="1:26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</row>
    <row r="711" spans="1:26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</row>
    <row r="712" spans="1:26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</row>
    <row r="713" spans="1:26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</row>
    <row r="714" spans="1:26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</row>
    <row r="715" spans="1:26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</row>
    <row r="716" spans="1:26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</row>
    <row r="717" spans="1:26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</row>
    <row r="718" spans="1:26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</row>
    <row r="719" spans="1:26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</row>
    <row r="720" spans="1:26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</row>
    <row r="721" spans="1:26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</row>
    <row r="722" spans="1:26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</row>
    <row r="723" spans="1:26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</row>
    <row r="724" spans="1:26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</row>
    <row r="725" spans="1:26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</row>
    <row r="726" spans="1:26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</row>
    <row r="727" spans="1:26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</row>
    <row r="728" spans="1:26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</row>
    <row r="729" spans="1:26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</row>
    <row r="730" spans="1:26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</row>
    <row r="731" spans="1:26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</row>
    <row r="732" spans="1:26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</row>
    <row r="733" spans="1:26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</row>
    <row r="734" spans="1:26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</row>
    <row r="735" spans="1:26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</row>
    <row r="736" spans="1:26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</row>
    <row r="737" spans="1:26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</row>
    <row r="738" spans="1:26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</row>
    <row r="739" spans="1:26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</row>
    <row r="740" spans="1:26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</row>
    <row r="741" spans="1:26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</row>
    <row r="742" spans="1:26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</row>
    <row r="743" spans="1:26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</row>
    <row r="744" spans="1:26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</row>
    <row r="745" spans="1:26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</row>
    <row r="746" spans="1:26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</row>
    <row r="747" spans="1:26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</row>
    <row r="748" spans="1:26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</row>
    <row r="749" spans="1:26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</row>
    <row r="750" spans="1:26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</row>
    <row r="751" spans="1:26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</row>
    <row r="752" spans="1:26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</row>
    <row r="753" spans="1:26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</row>
    <row r="754" spans="1:26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</row>
    <row r="755" spans="1:26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</row>
    <row r="756" spans="1:26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</row>
    <row r="757" spans="1:26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</row>
    <row r="758" spans="1:26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</row>
    <row r="759" spans="1:26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</row>
    <row r="760" spans="1:26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</row>
    <row r="761" spans="1:26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</row>
    <row r="762" spans="1:26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</row>
    <row r="763" spans="1:26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</row>
    <row r="764" spans="1:26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</row>
    <row r="765" spans="1:26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</row>
    <row r="766" spans="1:26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</row>
    <row r="767" spans="1:26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</row>
    <row r="768" spans="1:26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</row>
    <row r="769" spans="1:26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</row>
    <row r="770" spans="1:26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</row>
    <row r="771" spans="1:26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</row>
    <row r="772" spans="1:26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</row>
    <row r="773" spans="1:26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</row>
    <row r="774" spans="1:26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</row>
    <row r="775" spans="1:26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</row>
    <row r="776" spans="1:26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</row>
    <row r="777" spans="1:26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</row>
    <row r="778" spans="1:26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</row>
    <row r="779" spans="1:26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</row>
    <row r="780" spans="1:26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</row>
    <row r="781" spans="1:26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</row>
    <row r="782" spans="1:26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</row>
    <row r="783" spans="1:26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</row>
    <row r="784" spans="1:26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</row>
    <row r="785" spans="1:26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</row>
    <row r="786" spans="1:26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</row>
    <row r="787" spans="1:26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</row>
    <row r="788" spans="1:26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</row>
    <row r="789" spans="1:26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</row>
    <row r="790" spans="1:26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</row>
    <row r="791" spans="1:26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</row>
    <row r="792" spans="1:26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</row>
    <row r="793" spans="1:26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</row>
    <row r="794" spans="1:26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</row>
    <row r="795" spans="1:26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</row>
    <row r="796" spans="1:26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</row>
    <row r="797" spans="1:26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</row>
    <row r="798" spans="1:26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</row>
    <row r="799" spans="1:26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</row>
    <row r="800" spans="1:26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</row>
    <row r="801" spans="1:26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</row>
    <row r="802" spans="1:26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</row>
    <row r="803" spans="1:26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</row>
    <row r="804" spans="1:26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</row>
    <row r="805" spans="1:26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</row>
    <row r="806" spans="1:26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</row>
    <row r="807" spans="1:26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</row>
    <row r="808" spans="1:26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</row>
    <row r="809" spans="1:26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</row>
    <row r="810" spans="1:26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</row>
    <row r="811" spans="1:26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</row>
    <row r="812" spans="1:26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</row>
    <row r="813" spans="1:26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</row>
    <row r="814" spans="1:26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</row>
    <row r="815" spans="1:26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</row>
    <row r="816" spans="1:26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</row>
    <row r="817" spans="1:26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</row>
    <row r="818" spans="1:26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</row>
    <row r="819" spans="1:26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</row>
    <row r="820" spans="1:26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</row>
    <row r="821" spans="1:26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</row>
    <row r="822" spans="1:26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</row>
    <row r="823" spans="1:26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</row>
    <row r="824" spans="1:26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</row>
    <row r="825" spans="1:26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</row>
    <row r="826" spans="1:26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</row>
    <row r="827" spans="1:26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</row>
    <row r="828" spans="1:26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</row>
    <row r="829" spans="1:26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</row>
    <row r="830" spans="1:26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</row>
    <row r="831" spans="1:26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</row>
    <row r="832" spans="1:26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</row>
    <row r="833" spans="1:26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</row>
    <row r="834" spans="1:26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</row>
    <row r="835" spans="1:26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</row>
    <row r="836" spans="1:26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</row>
    <row r="837" spans="1:26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</row>
    <row r="838" spans="1:26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</row>
    <row r="839" spans="1:26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</row>
    <row r="840" spans="1:26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</row>
    <row r="841" spans="1:26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</row>
    <row r="842" spans="1:26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</row>
    <row r="843" spans="1:26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</row>
    <row r="844" spans="1:26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</row>
    <row r="845" spans="1:26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</row>
    <row r="846" spans="1:26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</row>
    <row r="847" spans="1:26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</row>
    <row r="848" spans="1:26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</row>
    <row r="849" spans="1:26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</row>
    <row r="850" spans="1:26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</row>
    <row r="851" spans="1:26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</row>
    <row r="852" spans="1:26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</row>
    <row r="853" spans="1:26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</row>
    <row r="854" spans="1:26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</row>
    <row r="855" spans="1:26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</row>
    <row r="856" spans="1:26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</row>
    <row r="857" spans="1:26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</row>
    <row r="858" spans="1:26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</row>
    <row r="859" spans="1:26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</row>
    <row r="860" spans="1:26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</row>
    <row r="861" spans="1:26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</row>
    <row r="862" spans="1:26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</row>
    <row r="863" spans="1:26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</row>
    <row r="864" spans="1:26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</row>
    <row r="865" spans="1:26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</row>
    <row r="866" spans="1:26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</row>
    <row r="867" spans="1:26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</row>
    <row r="868" spans="1:26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</row>
    <row r="869" spans="1:26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</row>
    <row r="870" spans="1:26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</row>
    <row r="871" spans="1:26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</row>
    <row r="872" spans="1:26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</row>
    <row r="873" spans="1:26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</row>
    <row r="874" spans="1:26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</row>
    <row r="875" spans="1:26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</row>
    <row r="876" spans="1:26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</row>
    <row r="877" spans="1:26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</row>
    <row r="878" spans="1:26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</row>
    <row r="879" spans="1:26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</row>
    <row r="880" spans="1:26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</row>
    <row r="881" spans="1:26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</row>
    <row r="882" spans="1:26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</row>
    <row r="883" spans="1:26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</row>
    <row r="884" spans="1:26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</row>
    <row r="885" spans="1:26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</row>
    <row r="886" spans="1:26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</row>
    <row r="887" spans="1:26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</row>
    <row r="888" spans="1:26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</row>
    <row r="889" spans="1:26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</row>
    <row r="890" spans="1:26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</row>
    <row r="891" spans="1:26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</row>
    <row r="892" spans="1:26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</row>
    <row r="893" spans="1:26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</row>
    <row r="894" spans="1:26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</row>
    <row r="895" spans="1:26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</row>
    <row r="896" spans="1:26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</row>
    <row r="897" spans="1:26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</row>
    <row r="898" spans="1:26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</row>
    <row r="899" spans="1:26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</row>
    <row r="900" spans="1:26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</row>
    <row r="901" spans="1:26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</row>
    <row r="902" spans="1:26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</row>
    <row r="903" spans="1:26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</row>
    <row r="904" spans="1:26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</row>
    <row r="905" spans="1:26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</row>
    <row r="906" spans="1:26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</row>
    <row r="907" spans="1:26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</row>
    <row r="908" spans="1:26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</row>
    <row r="909" spans="1:26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</row>
    <row r="910" spans="1:26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</row>
    <row r="911" spans="1:26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</row>
    <row r="912" spans="1:26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</row>
    <row r="913" spans="1:26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</row>
    <row r="914" spans="1:26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</row>
    <row r="915" spans="1:26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</row>
    <row r="916" spans="1:26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</row>
    <row r="917" spans="1:26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</row>
    <row r="918" spans="1:26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</row>
    <row r="919" spans="1:26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</row>
    <row r="920" spans="1:26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</row>
    <row r="921" spans="1:26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</row>
    <row r="922" spans="1:26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</row>
    <row r="923" spans="1:26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</row>
    <row r="924" spans="1:26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</row>
    <row r="925" spans="1:26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</row>
    <row r="926" spans="1:26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</row>
    <row r="927" spans="1:26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</row>
    <row r="928" spans="1:26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</row>
    <row r="929" spans="1:26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</row>
    <row r="930" spans="1:26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</row>
    <row r="931" spans="1:26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</row>
    <row r="932" spans="1:26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</row>
    <row r="933" spans="1:26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</row>
    <row r="934" spans="1:26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</row>
    <row r="935" spans="1:26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</row>
    <row r="936" spans="1:26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</row>
    <row r="937" spans="1:26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</row>
    <row r="938" spans="1:26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</row>
  </sheetData>
  <sheetProtection formatCells="0" formatColumns="0" formatRows="0" insertColumns="0" insertRows="0" insertHyperlinks="0" deleteColumns="0" deleteRows="0" sort="0" autoFilter="0" pivotTables="0"/>
  <mergeCells count="1">
    <mergeCell ref="D7:E7"/>
  </mergeCells>
  <hyperlinks>
    <hyperlink ref="B8" location="'Корпоративное управление'!B10" display="Структура участников ТОО &quot;Микрокредитная организация  &quot;Азиатский Кредитный Фонд&quot;" xr:uid="{00000000-0004-0000-0100-000000000000}"/>
    <hyperlink ref="B9" location="'Корпоративное управление'!B16" display="Структура конечных бенефициаров ВОРА Pte LTD" xr:uid="{00000000-0004-0000-0100-000001000000}"/>
    <hyperlink ref="B10" location="'Корпоративное управление'!B24" display="Состав Наблюдательного совета" xr:uid="{00000000-0004-0000-0100-000002000000}"/>
    <hyperlink ref="B11" location="'Корпоративное управление'!B38" display="Срок службы членов Наблюдательного совета" xr:uid="{00000000-0004-0000-0100-000003000000}"/>
    <hyperlink ref="B12" location="'Корпоративное управление'!B44" display="Гражданство членов Наблюдательного совета" xr:uid="{00000000-0004-0000-0100-000004000000}"/>
    <hyperlink ref="B13" location="'Корпоративное управление'!B56" display="Состав комитетов Наблюдательного совета" xr:uid="{00000000-0004-0000-0100-000005000000}"/>
    <hyperlink ref="B15" location="'Противодействие коррупции'!B10" display="Противодействие коррупции и мошенничеству" xr:uid="{00000000-0004-0000-0100-000006000000}"/>
    <hyperlink ref="B16" location="'Противодействие коррупции'!B15" display="Прохождение обучения Этического кодекса" xr:uid="{00000000-0004-0000-0100-000007000000}"/>
    <hyperlink ref="B17" location="'Противодействие коррупции'!B21" display="Прохождение обучения по антикоррупции" xr:uid="{00000000-0004-0000-0100-000008000000}"/>
    <hyperlink ref="B18" location="'Противодействие коррупции'!B27" display="Комплаенс" xr:uid="{00000000-0004-0000-0100-000009000000}"/>
    <hyperlink ref="C8" location="Персонал!B16" display="Общая численность персонала" xr:uid="{00000000-0004-0000-0100-00000A000000}"/>
    <hyperlink ref="C9" location="Персонал!B17" display="Гендерная структура персонала" xr:uid="{00000000-0004-0000-0100-00000B000000}"/>
    <hyperlink ref="C10" location="Персонал!B22" display="Возрастная структура персонала" xr:uid="{00000000-0004-0000-0100-00000C000000}"/>
    <hyperlink ref="C11" location="Персонал!B30" display="Структура персонала с разбивкой по категориям сотрудников" xr:uid="{00000000-0004-0000-0100-00000D000000}"/>
    <hyperlink ref="C12" location="Персонал!B72" display="Структура персонала в разрезе по договору о найме" xr:uid="{00000000-0004-0000-0100-00000E000000}"/>
    <hyperlink ref="C13" location="Персонал!B85" display="Структура персонала в разбивке по регионам присутствия на 31.12.2024" xr:uid="{00000000-0004-0000-0100-00000F000000}"/>
    <hyperlink ref="C14" location="Персонал!B103" display="Структура персонала с разбивкой по национальной принадлежности на 31.12.2024" xr:uid="{00000000-0004-0000-0100-000010000000}"/>
    <hyperlink ref="C15" location="Персонал!B109" display="Количество нанятого персонала  " xr:uid="{00000000-0004-0000-0100-000011000000}"/>
    <hyperlink ref="C16" location="Персонал!B135" display="Оборот по найму за 2024 год" xr:uid="{00000000-0004-0000-0100-000012000000}"/>
    <hyperlink ref="C17" location="Персонал!B144" display="Текучесть кадров " xr:uid="{00000000-0004-0000-0100-000013000000}"/>
    <hyperlink ref="C18" location="Персонал!B173" display="Оборот по выбытию за 2024 год " xr:uid="{00000000-0004-0000-0100-000014000000}"/>
    <hyperlink ref="C19" location="Персонал!B182" display="Персонал, прошедший обучение в 2024 году" xr:uid="{00000000-0004-0000-0100-000015000000}"/>
    <hyperlink ref="C20" location="Персонал!B196" display="Среднее количество часов обучения " xr:uid="{00000000-0004-0000-0100-000016000000}"/>
    <hyperlink ref="C21" location="Персонал!B206" display="Количество часов обучения " xr:uid="{00000000-0004-0000-0100-000017000000}"/>
    <hyperlink ref="C22" location="Персонал!B216" display="Доля персонала, прошедших оценку результативности " xr:uid="{00000000-0004-0000-0100-000018000000}"/>
    <hyperlink ref="C23" location="Персонал!B225" display="Результаты опроса удовлетворенности " xr:uid="{00000000-0004-0000-0100-000019000000}"/>
    <hyperlink ref="C24" location="Персонал!B232" display="Отпуск по уходу за ребенком за 2024 год" xr:uid="{00000000-0004-0000-0100-00001A000000}"/>
    <hyperlink ref="C25" location="Персонал!B245" display="Стаж работы на 31.12.2024" xr:uid="{00000000-0004-0000-0100-00001B000000}"/>
    <hyperlink ref="C26" location="Персонал!B252" display="Среднее количество лет работы  на 31.12.2024" xr:uid="{00000000-0004-0000-0100-00001C000000}"/>
    <hyperlink ref="C27" location="Персонал!B258" display="Соотношение среднемесячной заработной платы женщин и мужчин за 2024 г. " xr:uid="{00000000-0004-0000-0100-00001D000000}"/>
    <hyperlink ref="C28" location="Персонал!B264" display="Соотношение совокупного годового вознаграждения женщин и мужчин за 2024 г. " xr:uid="{00000000-0004-0000-0100-00001E000000}"/>
    <hyperlink ref="C29" location="Персонал!B271" display="Количество жалоб, поданных на Компанию за нарушение практики трудовых отношений" xr:uid="{00000000-0004-0000-0100-00001F000000}"/>
    <hyperlink ref="C31" location="'Охрана труда и ТБ'!B14" display="Здоровье и безопасность сотрудников" xr:uid="{00000000-0004-0000-0100-000020000000}"/>
    <hyperlink ref="C32" location="'Охрана труда и ТБ'!B24" display="Количество персонала, прошедших обучение по ОТ и ТБ" xr:uid="{00000000-0004-0000-0100-000021000000}"/>
    <hyperlink ref="B20" location="'Взаимодействие с клиентами'!B14" display="Количество жалоб " xr:uid="{00000000-0004-0000-0100-000022000000}"/>
    <hyperlink ref="B21" location="'Взаимодействие с клиентами'!B18" display="Жалобы на инциденты,подтверждающие факты утечки, хищения или потери персональных данных клиентов" xr:uid="{00000000-0004-0000-0100-000023000000}"/>
    <hyperlink ref="B22" location="'Взаимодействие с клиентами'!B22" display="Уровень удовлетворенности клиентов" xr:uid="{00000000-0004-0000-0100-000024000000}"/>
    <hyperlink ref="B24" location="'Ответственность перед обществом'!B14" display="Информация в части созданной и распределенной добавленной стоимости " xr:uid="{00000000-0004-0000-0100-000025000000}"/>
    <hyperlink ref="B25" location="'Ответственность перед обществом'!B27" display="Финансовая помощь оказанная государством" xr:uid="{00000000-0004-0000-0100-000026000000}"/>
    <hyperlink ref="B26" location="'Ответственность перед обществом'!B31" display="Затраты на благотворительность " xr:uid="{00000000-0004-0000-0100-000027000000}"/>
    <hyperlink ref="B27" location="'Ответственность перед обществом'!B36" display="Количество участников тренингов по финансовой грамотности " xr:uid="{00000000-0004-0000-0100-000028000000}"/>
    <hyperlink ref="B29" location="'Охрана окрущающей среды'!B14" display="Управление отходами головного офиса г. Алматы" xr:uid="{00000000-0004-0000-0100-000029000000}"/>
    <hyperlink ref="B30" location="'Охрана окрущающей среды'!B25" display="Потребление электроэнергии" xr:uid="{00000000-0004-0000-0100-00002A000000}"/>
    <hyperlink ref="B31" location="'Охрана окрущающей среды'!B29" display="Выбросы парниковых газов" xr:uid="{00000000-0004-0000-0100-00002B000000}"/>
    <hyperlink ref="B32" location="'Охрана окрущающей среды'!B37" display="Выбросы парниковых газов отдельно по каждому виду парниковых газов" xr:uid="{00000000-0004-0000-0100-00002C000000}"/>
  </hyperlinks>
  <printOptions horizontalCentered="1" verticalCentered="1"/>
  <pageMargins left="0.25" right="0.25" top="0.75" bottom="0.75" header="0.3" footer="0.3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A947"/>
  <sheetViews>
    <sheetView showGridLines="0" zoomScaleNormal="100" zoomScaleSheetLayoutView="100" workbookViewId="0"/>
  </sheetViews>
  <sheetFormatPr defaultColWidth="12.5703125" defaultRowHeight="12.75"/>
  <cols>
    <col min="1" max="1" width="3.42578125" customWidth="1"/>
    <col min="2" max="2" width="39.28515625" customWidth="1"/>
    <col min="3" max="5" width="15.5703125" customWidth="1"/>
    <col min="6" max="6" width="3.42578125" customWidth="1"/>
    <col min="7" max="7" width="7.85546875" customWidth="1"/>
    <col min="8" max="8" width="5.7109375" customWidth="1"/>
    <col min="9" max="9" width="4.28515625" customWidth="1"/>
    <col min="10" max="10" width="3.7109375" customWidth="1"/>
    <col min="11" max="11" width="4.28515625" customWidth="1"/>
    <col min="12" max="12" width="8.140625" customWidth="1"/>
    <col min="13" max="13" width="4.7109375" customWidth="1"/>
    <col min="14" max="14" width="4.28515625" customWidth="1"/>
    <col min="15" max="15" width="4.7109375" customWidth="1"/>
    <col min="16" max="16" width="4.28515625" customWidth="1"/>
    <col min="17" max="17" width="4.7109375" customWidth="1"/>
    <col min="18" max="18" width="4.28515625" customWidth="1"/>
    <col min="19" max="19" width="4.7109375" customWidth="1"/>
    <col min="20" max="20" width="4.28515625" customWidth="1"/>
    <col min="21" max="21" width="4.7109375" customWidth="1"/>
    <col min="22" max="22" width="4.28515625" customWidth="1"/>
    <col min="23" max="23" width="4.7109375" customWidth="1"/>
    <col min="24" max="24" width="4.28515625" customWidth="1"/>
    <col min="25" max="25" width="4.7109375" customWidth="1"/>
  </cols>
  <sheetData>
    <row r="1" spans="2:27" ht="18.75">
      <c r="B1" s="3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2:27" ht="18.75">
      <c r="B2" s="3"/>
      <c r="C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2:27">
      <c r="C3" s="29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2:27" ht="18.75">
      <c r="B4" s="3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2:27" ht="18.75">
      <c r="B5" s="3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2:27" ht="18.75">
      <c r="B6" s="3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2:27" ht="18.75">
      <c r="B7" s="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2:27" ht="23.25">
      <c r="B8" s="217" t="s">
        <v>8</v>
      </c>
      <c r="C8" s="218"/>
      <c r="D8" s="218"/>
      <c r="E8" s="218"/>
      <c r="F8" s="100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2:27" ht="23.25">
      <c r="B9" s="56"/>
      <c r="C9" s="57"/>
      <c r="D9" s="57"/>
      <c r="E9" s="57"/>
      <c r="F9" s="57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2:27" s="21" customFormat="1" ht="12">
      <c r="B10" s="58" t="s">
        <v>10</v>
      </c>
      <c r="C10" s="59"/>
      <c r="D10" s="59"/>
      <c r="E10" s="59"/>
      <c r="F10" s="75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</row>
    <row r="11" spans="2:27">
      <c r="B11" s="60"/>
      <c r="C11" s="61" t="s">
        <v>60</v>
      </c>
      <c r="D11" s="35">
        <v>2023</v>
      </c>
      <c r="E11" s="35">
        <v>2024</v>
      </c>
      <c r="F11" s="57"/>
      <c r="G11" s="74"/>
      <c r="H11" s="74"/>
      <c r="I11" s="74"/>
      <c r="J11" s="74"/>
      <c r="K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</row>
    <row r="12" spans="2:27">
      <c r="B12" s="60" t="s">
        <v>61</v>
      </c>
      <c r="C12" s="61" t="s">
        <v>62</v>
      </c>
      <c r="D12" s="24">
        <v>98.32</v>
      </c>
      <c r="E12" s="24">
        <v>98.69</v>
      </c>
      <c r="F12" s="57"/>
      <c r="G12" s="74"/>
      <c r="H12" s="74"/>
      <c r="I12" s="74"/>
      <c r="J12" s="74"/>
      <c r="K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2:27">
      <c r="B13" s="60" t="s">
        <v>63</v>
      </c>
      <c r="C13" s="61" t="s">
        <v>62</v>
      </c>
      <c r="D13" s="24">
        <v>1.68</v>
      </c>
      <c r="E13" s="24">
        <v>1.31</v>
      </c>
      <c r="F13" s="57"/>
      <c r="G13" s="74"/>
      <c r="H13" s="74"/>
      <c r="I13" s="74"/>
      <c r="J13" s="74"/>
      <c r="K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spans="2:27">
      <c r="B14" s="62"/>
      <c r="C14" s="63"/>
      <c r="D14" s="44"/>
      <c r="E14" s="44"/>
      <c r="F14" s="57"/>
      <c r="G14" s="74"/>
      <c r="H14" s="74"/>
      <c r="I14" s="74"/>
      <c r="J14" s="74"/>
      <c r="K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2:27">
      <c r="B15" s="62"/>
      <c r="C15" s="62"/>
      <c r="D15" s="62"/>
      <c r="E15" s="62"/>
      <c r="F15" s="57"/>
      <c r="G15" s="74"/>
      <c r="H15" s="74"/>
      <c r="I15" s="74"/>
      <c r="J15" s="74"/>
      <c r="K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</row>
    <row r="16" spans="2:27">
      <c r="B16" s="58" t="s">
        <v>12</v>
      </c>
      <c r="C16" s="57"/>
      <c r="D16" s="57"/>
      <c r="E16" s="57"/>
      <c r="F16" s="57"/>
      <c r="G16" s="74"/>
      <c r="H16" s="74"/>
      <c r="I16" s="74"/>
      <c r="J16" s="74"/>
      <c r="K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</row>
    <row r="17" spans="2:27">
      <c r="B17" s="60" t="s">
        <v>64</v>
      </c>
      <c r="C17" s="35" t="s">
        <v>60</v>
      </c>
      <c r="D17" s="35">
        <v>2023</v>
      </c>
      <c r="E17" s="35">
        <v>2024</v>
      </c>
      <c r="F17" s="57"/>
      <c r="G17" s="74"/>
      <c r="H17" s="74"/>
      <c r="I17" s="74"/>
      <c r="J17" s="74"/>
      <c r="K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</row>
    <row r="18" spans="2:27">
      <c r="B18" s="60" t="s">
        <v>65</v>
      </c>
      <c r="C18" s="35" t="s">
        <v>62</v>
      </c>
      <c r="D18" s="24">
        <v>30.31</v>
      </c>
      <c r="E18" s="24">
        <v>30.31</v>
      </c>
      <c r="F18" s="57"/>
      <c r="G18" s="74"/>
      <c r="H18" s="74"/>
      <c r="I18" s="74"/>
      <c r="J18" s="74"/>
      <c r="K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2:27">
      <c r="B19" s="60" t="s">
        <v>66</v>
      </c>
      <c r="C19" s="35" t="s">
        <v>62</v>
      </c>
      <c r="D19" s="24">
        <v>25.87</v>
      </c>
      <c r="E19" s="24">
        <v>25.87</v>
      </c>
      <c r="F19" s="57"/>
      <c r="G19" s="74"/>
      <c r="H19" s="74"/>
      <c r="I19" s="74"/>
      <c r="J19" s="74"/>
      <c r="K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</row>
    <row r="20" spans="2:27">
      <c r="B20" s="60" t="s">
        <v>67</v>
      </c>
      <c r="C20" s="64" t="s">
        <v>62</v>
      </c>
      <c r="D20" s="24">
        <v>17.329999999999998</v>
      </c>
      <c r="E20" s="24">
        <v>17.329999999999998</v>
      </c>
      <c r="F20" s="57"/>
      <c r="G20" s="74"/>
      <c r="H20" s="74"/>
      <c r="I20" s="74"/>
      <c r="J20" s="74"/>
      <c r="K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</row>
    <row r="21" spans="2:27" ht="24">
      <c r="B21" s="60" t="s">
        <v>68</v>
      </c>
      <c r="C21" s="64" t="s">
        <v>62</v>
      </c>
      <c r="D21" s="24">
        <v>26.49</v>
      </c>
      <c r="E21" s="24">
        <v>26.49</v>
      </c>
      <c r="F21" s="57"/>
      <c r="G21" s="74"/>
      <c r="H21" s="74"/>
      <c r="I21" s="74"/>
      <c r="J21" s="74"/>
      <c r="K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spans="2:27" ht="15.75">
      <c r="B22" s="65"/>
      <c r="C22" s="65"/>
      <c r="D22" s="65"/>
      <c r="E22" s="65"/>
      <c r="F22" s="65"/>
      <c r="G22" s="77"/>
      <c r="H22" s="78"/>
      <c r="I22" s="78"/>
      <c r="J22" s="78"/>
      <c r="K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2:27" s="55" customFormat="1">
      <c r="B23" s="66"/>
      <c r="C23" s="67"/>
      <c r="D23" s="67"/>
      <c r="E23" s="67"/>
      <c r="F23" s="67"/>
      <c r="G23" s="79"/>
      <c r="H23" s="80"/>
      <c r="I23" s="86"/>
      <c r="J23" s="86"/>
      <c r="K23" s="86"/>
      <c r="L23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</row>
    <row r="24" spans="2:27">
      <c r="B24" s="58" t="s">
        <v>14</v>
      </c>
      <c r="C24" s="68"/>
      <c r="D24" s="23"/>
      <c r="E24" s="81"/>
      <c r="F24" s="82"/>
      <c r="G24" s="83"/>
      <c r="H24" s="84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2:27">
      <c r="B25" s="60"/>
      <c r="C25" s="35" t="s">
        <v>60</v>
      </c>
      <c r="D25" s="35">
        <v>2023</v>
      </c>
      <c r="E25" s="35">
        <v>2024</v>
      </c>
      <c r="F25" s="82"/>
      <c r="G25" s="83"/>
      <c r="H25" s="84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2:27">
      <c r="B26" s="69" t="s">
        <v>69</v>
      </c>
      <c r="C26" s="38" t="s">
        <v>70</v>
      </c>
      <c r="D26" s="24">
        <v>5</v>
      </c>
      <c r="E26" s="24">
        <v>7</v>
      </c>
      <c r="F26" s="82"/>
      <c r="G26" s="83"/>
      <c r="H26" s="84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>
      <c r="B27" s="70" t="s">
        <v>71</v>
      </c>
      <c r="C27" s="38" t="s">
        <v>70</v>
      </c>
      <c r="D27" s="24">
        <v>4</v>
      </c>
      <c r="E27" s="24">
        <v>6</v>
      </c>
      <c r="F27" s="82"/>
      <c r="G27" s="83"/>
      <c r="H27" s="84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7">
      <c r="B28" s="70" t="s">
        <v>72</v>
      </c>
      <c r="C28" s="38" t="s">
        <v>62</v>
      </c>
      <c r="D28" s="71">
        <f>D27/D26*100</f>
        <v>80</v>
      </c>
      <c r="E28" s="71">
        <f>E27/E26*100</f>
        <v>85.714285714285694</v>
      </c>
      <c r="F28" s="82"/>
      <c r="G28" s="83"/>
      <c r="H28" s="84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2:27">
      <c r="B29" s="72" t="s">
        <v>73</v>
      </c>
      <c r="C29" s="38"/>
      <c r="D29" s="24"/>
      <c r="E29" s="24"/>
      <c r="F29" s="82"/>
      <c r="G29" s="83"/>
      <c r="H29" s="84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2:27">
      <c r="B30" s="70" t="s">
        <v>74</v>
      </c>
      <c r="C30" s="38" t="s">
        <v>70</v>
      </c>
      <c r="D30" s="24">
        <v>1</v>
      </c>
      <c r="E30" s="24">
        <v>2</v>
      </c>
      <c r="F30" s="82"/>
      <c r="G30" s="83"/>
      <c r="H30" s="84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2:27">
      <c r="B31" s="70" t="s">
        <v>75</v>
      </c>
      <c r="C31" s="38" t="s">
        <v>62</v>
      </c>
      <c r="D31" s="71">
        <f>D30/D26*100</f>
        <v>20</v>
      </c>
      <c r="E31" s="71">
        <f>E30/E26*100</f>
        <v>28.571428571428601</v>
      </c>
      <c r="F31" s="82"/>
      <c r="G31" s="83"/>
      <c r="H31" s="84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2:27">
      <c r="B32" s="70" t="s">
        <v>76</v>
      </c>
      <c r="C32" s="38" t="s">
        <v>70</v>
      </c>
      <c r="D32" s="41">
        <v>4</v>
      </c>
      <c r="E32" s="24">
        <v>5</v>
      </c>
      <c r="F32" s="82"/>
      <c r="G32" s="83"/>
      <c r="H32" s="84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2:27">
      <c r="B33" s="72" t="s">
        <v>77</v>
      </c>
      <c r="C33" s="38"/>
      <c r="D33" s="41"/>
      <c r="E33" s="24"/>
      <c r="F33" s="82"/>
      <c r="G33" s="83"/>
      <c r="H33" s="84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2:27">
      <c r="B34" s="70" t="s">
        <v>78</v>
      </c>
      <c r="C34" s="38" t="s">
        <v>70</v>
      </c>
      <c r="D34" s="41">
        <v>0</v>
      </c>
      <c r="E34" s="24">
        <v>0</v>
      </c>
      <c r="F34" s="82"/>
      <c r="G34" s="83"/>
      <c r="H34" s="84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2:27">
      <c r="B35" s="70" t="s">
        <v>79</v>
      </c>
      <c r="C35" s="38" t="s">
        <v>70</v>
      </c>
      <c r="D35" s="41">
        <v>4</v>
      </c>
      <c r="E35" s="24">
        <v>5</v>
      </c>
      <c r="F35" s="82"/>
      <c r="G35" s="83"/>
      <c r="H35" s="84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2:27">
      <c r="B36" s="70" t="s">
        <v>80</v>
      </c>
      <c r="C36" s="38" t="s">
        <v>70</v>
      </c>
      <c r="D36" s="41">
        <v>1</v>
      </c>
      <c r="E36" s="24">
        <v>2</v>
      </c>
      <c r="F36" s="82"/>
      <c r="G36" s="83"/>
      <c r="H36" s="84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2:27">
      <c r="B37" s="30"/>
      <c r="C37" s="31"/>
      <c r="D37" s="32"/>
      <c r="E37" s="44"/>
      <c r="F37" s="82"/>
      <c r="G37" s="83"/>
      <c r="H37" s="84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2:27" ht="21.95" customHeight="1">
      <c r="B38" s="58" t="s">
        <v>16</v>
      </c>
      <c r="C38" s="31"/>
      <c r="D38" s="32"/>
      <c r="E38" s="44"/>
      <c r="F38" s="82"/>
      <c r="G38" s="83"/>
      <c r="H38" s="84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2:27">
      <c r="B39" s="70"/>
      <c r="C39" s="35" t="s">
        <v>60</v>
      </c>
      <c r="D39" s="35">
        <v>2023</v>
      </c>
      <c r="E39" s="35">
        <v>2024</v>
      </c>
      <c r="F39" s="82"/>
      <c r="G39" s="83"/>
      <c r="H39" s="84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2:27">
      <c r="B40" s="70" t="s">
        <v>81</v>
      </c>
      <c r="C40" s="38" t="s">
        <v>70</v>
      </c>
      <c r="D40" s="41">
        <v>3</v>
      </c>
      <c r="E40" s="24">
        <v>5</v>
      </c>
      <c r="F40" s="82"/>
      <c r="G40" s="83"/>
      <c r="H40" s="84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2:27">
      <c r="B41" s="70" t="s">
        <v>82</v>
      </c>
      <c r="C41" s="38" t="s">
        <v>70</v>
      </c>
      <c r="D41" s="41">
        <v>2</v>
      </c>
      <c r="E41" s="24">
        <v>2</v>
      </c>
      <c r="F41" s="82"/>
      <c r="G41" s="83"/>
      <c r="H41" s="84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2:27">
      <c r="B42" s="70" t="s">
        <v>83</v>
      </c>
      <c r="C42" s="38" t="s">
        <v>70</v>
      </c>
      <c r="D42" s="41">
        <v>5</v>
      </c>
      <c r="E42" s="24">
        <v>7</v>
      </c>
      <c r="F42" s="82"/>
      <c r="G42" s="83"/>
      <c r="H42" s="84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2:27">
      <c r="B43" s="30"/>
      <c r="C43" s="31"/>
      <c r="D43" s="32"/>
      <c r="E43" s="44"/>
      <c r="F43" s="82"/>
      <c r="G43" s="83"/>
      <c r="H43" s="84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2:27" ht="24" customHeight="1">
      <c r="B44" s="58" t="s">
        <v>18</v>
      </c>
      <c r="C44" s="31"/>
      <c r="D44" s="32"/>
      <c r="E44" s="44"/>
      <c r="F44" s="82"/>
      <c r="G44" s="83"/>
      <c r="H44" s="84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2:27">
      <c r="B45" s="70"/>
      <c r="C45" s="35" t="s">
        <v>60</v>
      </c>
      <c r="D45" s="35">
        <v>2023</v>
      </c>
      <c r="E45" s="35">
        <v>2024</v>
      </c>
      <c r="F45" s="82"/>
      <c r="G45" s="83"/>
      <c r="H45" s="84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2:27">
      <c r="B46" s="70" t="s">
        <v>84</v>
      </c>
      <c r="C46" s="38" t="s">
        <v>70</v>
      </c>
      <c r="D46" s="41">
        <v>0</v>
      </c>
      <c r="E46" s="24">
        <v>1</v>
      </c>
      <c r="F46" s="82"/>
      <c r="G46" s="83"/>
      <c r="H46" s="84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2:27">
      <c r="B47" s="70" t="s">
        <v>85</v>
      </c>
      <c r="C47" s="38" t="s">
        <v>70</v>
      </c>
      <c r="D47" s="41">
        <v>5</v>
      </c>
      <c r="E47" s="24">
        <v>6</v>
      </c>
      <c r="F47" s="82"/>
      <c r="G47" s="83"/>
      <c r="H47" s="84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2:27">
      <c r="B48" s="70" t="s">
        <v>86</v>
      </c>
      <c r="C48" s="38" t="s">
        <v>70</v>
      </c>
      <c r="D48" s="41">
        <v>1</v>
      </c>
      <c r="E48" s="24">
        <v>1</v>
      </c>
      <c r="F48" s="82"/>
      <c r="G48" s="83"/>
      <c r="H48" s="84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2:27">
      <c r="B49" s="70" t="s">
        <v>87</v>
      </c>
      <c r="C49" s="38" t="s">
        <v>70</v>
      </c>
      <c r="D49" s="41">
        <v>1</v>
      </c>
      <c r="E49" s="24">
        <v>1</v>
      </c>
      <c r="F49" s="82"/>
      <c r="G49" s="83"/>
      <c r="H49" s="84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2:27">
      <c r="B50" s="70" t="s">
        <v>88</v>
      </c>
      <c r="C50" s="38" t="s">
        <v>70</v>
      </c>
      <c r="D50" s="41">
        <v>1</v>
      </c>
      <c r="E50" s="24">
        <v>1</v>
      </c>
      <c r="F50" s="82"/>
      <c r="G50" s="83"/>
      <c r="H50" s="84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2:27">
      <c r="B51" s="70" t="s">
        <v>89</v>
      </c>
      <c r="C51" s="38" t="s">
        <v>70</v>
      </c>
      <c r="D51" s="41">
        <v>1</v>
      </c>
      <c r="E51" s="24">
        <v>1</v>
      </c>
      <c r="F51" s="82"/>
      <c r="G51" s="83"/>
      <c r="H51" s="84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2:27">
      <c r="B52" s="70" t="s">
        <v>90</v>
      </c>
      <c r="C52" s="38" t="s">
        <v>70</v>
      </c>
      <c r="D52" s="41">
        <v>1</v>
      </c>
      <c r="E52" s="24">
        <v>1</v>
      </c>
      <c r="F52" s="82"/>
      <c r="G52" s="83"/>
      <c r="H52" s="84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2:27">
      <c r="B53" s="70" t="s">
        <v>91</v>
      </c>
      <c r="C53" s="38" t="s">
        <v>70</v>
      </c>
      <c r="D53" s="41">
        <v>0</v>
      </c>
      <c r="E53" s="24">
        <v>1</v>
      </c>
      <c r="F53" s="82"/>
      <c r="G53" s="83"/>
      <c r="H53" s="84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2:27">
      <c r="B54" s="70" t="s">
        <v>83</v>
      </c>
      <c r="C54" s="38" t="s">
        <v>70</v>
      </c>
      <c r="D54" s="41">
        <v>5</v>
      </c>
      <c r="E54" s="24">
        <v>7</v>
      </c>
      <c r="F54" s="82"/>
      <c r="G54" s="83"/>
      <c r="H54" s="84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2:27" ht="29.1" customHeight="1">
      <c r="B55" s="30"/>
      <c r="C55" s="31"/>
      <c r="D55" s="32"/>
      <c r="E55" s="44"/>
      <c r="F55" s="82"/>
      <c r="G55" s="83"/>
      <c r="H55" s="84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2:27">
      <c r="B56" s="73" t="s">
        <v>20</v>
      </c>
      <c r="C56" s="31"/>
      <c r="D56" s="32"/>
      <c r="E56" s="44"/>
      <c r="F56" s="82"/>
      <c r="G56" s="83"/>
      <c r="H56" s="84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2:27">
      <c r="B57" s="70"/>
      <c r="C57" s="35" t="s">
        <v>60</v>
      </c>
      <c r="D57" s="35">
        <v>2024</v>
      </c>
      <c r="E57" s="82"/>
      <c r="F57" s="83"/>
      <c r="G57" s="85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2:27">
      <c r="B58" s="72" t="s">
        <v>92</v>
      </c>
      <c r="C58" s="35"/>
      <c r="D58" s="35"/>
      <c r="E58" s="82"/>
      <c r="F58" s="83"/>
      <c r="G58" s="84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2:27">
      <c r="B59" s="70" t="s">
        <v>69</v>
      </c>
      <c r="C59" s="38" t="s">
        <v>70</v>
      </c>
      <c r="D59" s="24">
        <v>4</v>
      </c>
      <c r="E59" s="82"/>
      <c r="F59" s="83"/>
      <c r="G59" s="84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2:27">
      <c r="B60" s="70" t="s">
        <v>93</v>
      </c>
      <c r="C60" s="38" t="s">
        <v>70</v>
      </c>
      <c r="D60" s="24" t="s">
        <v>94</v>
      </c>
      <c r="E60" s="82"/>
      <c r="F60" s="83"/>
      <c r="G60" s="84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2:27">
      <c r="B61" s="70" t="s">
        <v>95</v>
      </c>
      <c r="C61" s="38" t="s">
        <v>70</v>
      </c>
      <c r="D61" s="24">
        <v>4</v>
      </c>
      <c r="E61" s="82"/>
      <c r="F61" s="83"/>
      <c r="G61" s="84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2:27">
      <c r="B62" s="70" t="s">
        <v>96</v>
      </c>
      <c r="C62" s="38" t="s">
        <v>62</v>
      </c>
      <c r="D62" s="24">
        <v>100</v>
      </c>
      <c r="E62" s="82"/>
      <c r="F62" s="83"/>
      <c r="G62" s="84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2:27">
      <c r="B63" s="70" t="s">
        <v>97</v>
      </c>
      <c r="C63" s="38" t="s">
        <v>98</v>
      </c>
      <c r="D63" s="24">
        <v>4</v>
      </c>
      <c r="E63" s="82"/>
      <c r="F63" s="83"/>
      <c r="G63" s="84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2:27">
      <c r="B64" s="72" t="s">
        <v>99</v>
      </c>
      <c r="C64" s="35"/>
      <c r="D64" s="35"/>
      <c r="E64" s="82"/>
      <c r="F64" s="83"/>
      <c r="G64" s="84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2:26">
      <c r="B65" s="70" t="s">
        <v>69</v>
      </c>
      <c r="C65" s="38" t="s">
        <v>70</v>
      </c>
      <c r="D65" s="24">
        <v>3</v>
      </c>
      <c r="E65" s="82"/>
      <c r="F65" s="83"/>
      <c r="G65" s="8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2:26">
      <c r="B66" s="70" t="s">
        <v>93</v>
      </c>
      <c r="C66" s="38" t="s">
        <v>70</v>
      </c>
      <c r="D66" s="24" t="s">
        <v>94</v>
      </c>
      <c r="E66" s="82"/>
      <c r="F66" s="83"/>
      <c r="G66" s="84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2:26">
      <c r="B67" s="70" t="s">
        <v>95</v>
      </c>
      <c r="C67" s="38" t="s">
        <v>70</v>
      </c>
      <c r="D67" s="24">
        <v>2</v>
      </c>
      <c r="E67" s="82"/>
      <c r="F67" s="83"/>
      <c r="G67" s="84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2:26">
      <c r="B68" s="70" t="s">
        <v>96</v>
      </c>
      <c r="C68" s="38" t="s">
        <v>62</v>
      </c>
      <c r="D68" s="24">
        <v>67</v>
      </c>
      <c r="E68" s="82"/>
      <c r="F68" s="83"/>
      <c r="G68" s="84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2:26">
      <c r="B69" s="70" t="s">
        <v>97</v>
      </c>
      <c r="C69" s="38" t="s">
        <v>98</v>
      </c>
      <c r="D69" s="24">
        <v>5</v>
      </c>
      <c r="E69" s="82"/>
      <c r="F69" s="83"/>
      <c r="G69" s="84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2:26">
      <c r="B70" s="72" t="s">
        <v>100</v>
      </c>
      <c r="C70" s="35"/>
      <c r="D70" s="35"/>
      <c r="E70" s="82"/>
      <c r="F70" s="83"/>
      <c r="G70" s="84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2:26">
      <c r="B71" s="70" t="s">
        <v>69</v>
      </c>
      <c r="C71" s="38" t="s">
        <v>70</v>
      </c>
      <c r="D71" s="24">
        <v>4</v>
      </c>
      <c r="E71" s="82"/>
      <c r="F71" s="83"/>
      <c r="G71" s="84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2:26">
      <c r="B72" s="70" t="s">
        <v>93</v>
      </c>
      <c r="C72" s="38" t="s">
        <v>70</v>
      </c>
      <c r="D72" s="24" t="s">
        <v>94</v>
      </c>
      <c r="E72" s="82"/>
      <c r="F72" s="83"/>
      <c r="G72" s="84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2:26">
      <c r="B73" s="70" t="s">
        <v>95</v>
      </c>
      <c r="C73" s="38" t="s">
        <v>70</v>
      </c>
      <c r="D73" s="24">
        <v>4</v>
      </c>
      <c r="E73" s="82"/>
      <c r="F73" s="83"/>
      <c r="G73" s="84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2:26">
      <c r="B74" s="70" t="s">
        <v>96</v>
      </c>
      <c r="C74" s="38" t="s">
        <v>62</v>
      </c>
      <c r="D74" s="24">
        <v>100</v>
      </c>
      <c r="E74" s="82"/>
      <c r="F74" s="83"/>
      <c r="G74" s="84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2:26" s="22" customFormat="1">
      <c r="B75" s="70" t="s">
        <v>97</v>
      </c>
      <c r="C75" s="38" t="s">
        <v>98</v>
      </c>
      <c r="D75" s="24">
        <v>6</v>
      </c>
      <c r="E75" s="45"/>
      <c r="F75" s="5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2:26" s="22" customFormat="1">
      <c r="B76" s="72" t="s">
        <v>101</v>
      </c>
      <c r="C76" s="35"/>
      <c r="D76" s="35"/>
      <c r="E76" s="45"/>
      <c r="F76" s="51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2:26" s="22" customFormat="1">
      <c r="B77" s="70" t="s">
        <v>69</v>
      </c>
      <c r="C77" s="38" t="s">
        <v>70</v>
      </c>
      <c r="D77" s="24">
        <v>2</v>
      </c>
      <c r="E77" s="45"/>
      <c r="F77" s="51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2:26" s="22" customFormat="1">
      <c r="B78" s="70" t="s">
        <v>93</v>
      </c>
      <c r="C78" s="38" t="s">
        <v>70</v>
      </c>
      <c r="D78" s="24" t="s">
        <v>102</v>
      </c>
      <c r="E78" s="45"/>
      <c r="F78" s="51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2:26" s="22" customFormat="1">
      <c r="B79" s="70" t="s">
        <v>95</v>
      </c>
      <c r="C79" s="38" t="s">
        <v>70</v>
      </c>
      <c r="D79" s="24">
        <v>1</v>
      </c>
      <c r="E79" s="45"/>
      <c r="F79" s="51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2:26" s="22" customFormat="1">
      <c r="B80" s="70" t="s">
        <v>96</v>
      </c>
      <c r="C80" s="38" t="s">
        <v>62</v>
      </c>
      <c r="D80" s="24">
        <v>50</v>
      </c>
      <c r="E80" s="45"/>
      <c r="F80" s="51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2:27" s="22" customFormat="1">
      <c r="B81" s="70" t="s">
        <v>97</v>
      </c>
      <c r="C81" s="38" t="s">
        <v>98</v>
      </c>
      <c r="D81" s="24">
        <v>1</v>
      </c>
      <c r="E81" s="45"/>
      <c r="F81" s="51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2:27" s="22" customFormat="1">
      <c r="B82" s="30"/>
      <c r="C82" s="31"/>
      <c r="D82" s="32"/>
      <c r="E82" s="44"/>
      <c r="F82" s="45"/>
      <c r="G82" s="46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</row>
    <row r="83" spans="2:27" s="22" customFormat="1"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</row>
    <row r="84" spans="2:27" s="22" customFormat="1"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</row>
    <row r="85" spans="2:27" s="22" customFormat="1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</row>
    <row r="86" spans="2:27" s="22" customFormat="1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</row>
    <row r="87" spans="2:27" s="22" customFormat="1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</row>
    <row r="88" spans="2:27" s="22" customFormat="1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</row>
    <row r="89" spans="2:27" s="22" customFormat="1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</row>
    <row r="90" spans="2:27" s="22" customFormat="1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</row>
    <row r="91" spans="2:27" s="22" customFormat="1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</row>
    <row r="92" spans="2:27" s="22" customFormat="1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</row>
    <row r="93" spans="2:27" s="22" customFormat="1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</row>
    <row r="94" spans="2:27" s="22" customFormat="1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</row>
    <row r="95" spans="2:27" s="22" customFormat="1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</row>
    <row r="96" spans="2:27" s="22" customFormat="1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</row>
    <row r="97" spans="2:27" s="22" customFormat="1"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</row>
    <row r="98" spans="2:27" s="22" customFormat="1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</row>
    <row r="99" spans="2:27" s="22" customFormat="1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</row>
    <row r="100" spans="2:27" s="22" customFormat="1"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</row>
    <row r="101" spans="2:27" s="22" customFormat="1"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</row>
    <row r="102" spans="2:27" s="22" customFormat="1"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</row>
    <row r="103" spans="2:27" s="22" customFormat="1"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</row>
    <row r="104" spans="2:27" s="22" customFormat="1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</row>
    <row r="105" spans="2:27" s="22" customFormat="1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</row>
    <row r="106" spans="2:27" s="22" customFormat="1"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</row>
    <row r="107" spans="2:27" s="22" customFormat="1"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</row>
    <row r="108" spans="2:27" s="22" customFormat="1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</row>
    <row r="109" spans="2:27" s="22" customFormat="1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</row>
    <row r="110" spans="2:27" s="22" customFormat="1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</row>
    <row r="111" spans="2:27" s="22" customFormat="1"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</row>
    <row r="112" spans="2:27" s="22" customFormat="1"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</row>
    <row r="113" spans="2:27" s="22" customFormat="1"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</row>
    <row r="114" spans="2:27" s="22" customFormat="1"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</row>
    <row r="115" spans="2:27" s="22" customFormat="1"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</row>
    <row r="116" spans="2:27" s="22" customFormat="1"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</row>
    <row r="117" spans="2:27" s="22" customFormat="1"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</row>
    <row r="118" spans="2:27" s="22" customFormat="1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</row>
    <row r="119" spans="2:27" s="22" customFormat="1"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</row>
    <row r="120" spans="2:27" s="22" customFormat="1"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</row>
    <row r="121" spans="2:27" s="22" customFormat="1"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</row>
    <row r="122" spans="2:27" s="22" customFormat="1"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</row>
    <row r="123" spans="2:27" s="22" customFormat="1"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</row>
    <row r="124" spans="2:27" s="22" customFormat="1"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</row>
    <row r="125" spans="2:27" s="22" customFormat="1"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</row>
    <row r="126" spans="2:27" s="22" customFormat="1"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</row>
    <row r="127" spans="2:27" s="22" customFormat="1"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</row>
    <row r="128" spans="2:27" s="22" customFormat="1"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</row>
    <row r="129" spans="2:27" s="22" customFormat="1"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</row>
    <row r="130" spans="2:27" s="22" customFormat="1"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</row>
    <row r="131" spans="2:27" s="22" customFormat="1"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</row>
    <row r="132" spans="2:27" s="22" customFormat="1"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</row>
    <row r="133" spans="2:27" s="22" customFormat="1"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</row>
    <row r="134" spans="2:27" s="22" customFormat="1"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</row>
    <row r="135" spans="2:27" s="22" customFormat="1"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</row>
    <row r="136" spans="2:27" s="22" customFormat="1"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</row>
    <row r="137" spans="2:27" s="22" customFormat="1"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</row>
    <row r="138" spans="2:27" s="22" customFormat="1"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</row>
    <row r="139" spans="2:27" s="22" customFormat="1"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</row>
    <row r="140" spans="2:27" s="22" customFormat="1"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</row>
    <row r="141" spans="2:27" s="22" customFormat="1"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</row>
    <row r="142" spans="2:27" s="22" customFormat="1"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</row>
    <row r="143" spans="2:27" s="22" customFormat="1"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</row>
    <row r="144" spans="2:27" s="22" customFormat="1"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</row>
    <row r="145" spans="2:27" s="22" customFormat="1"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</row>
    <row r="146" spans="2:27" s="22" customFormat="1"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</row>
    <row r="147" spans="2:27" s="22" customFormat="1"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</row>
    <row r="148" spans="2:27" s="22" customFormat="1"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</row>
    <row r="149" spans="2:27" s="22" customFormat="1"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</row>
    <row r="150" spans="2:27" s="22" customFormat="1"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</row>
    <row r="151" spans="2:27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2:27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2:27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2:27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2:27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2:27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2:27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2:27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2:27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2:27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2:27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2:27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2:27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2:27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2:27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2:27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2:27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spans="2:27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spans="2:27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spans="2:27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spans="2:27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spans="2:27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spans="2:27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spans="2:27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spans="2:27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spans="2:27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spans="2:27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spans="2:27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spans="2:27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2:27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2:27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2:27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2:27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2:27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2:27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2:27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2:27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2:27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2:27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2:27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2:27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2:27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2:27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2:27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2:27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2:27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2:27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2:27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2:27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2:27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2:27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2:27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2:27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2:27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2:27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2:27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2:27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2:27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2:27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2:27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2:27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2:27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2:27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2:27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2:27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2:27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2:27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2:27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2:27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2:27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2:27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2:27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2:27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2:27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2:27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2:27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2:27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2:27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spans="2:27"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spans="2:27"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spans="2:27"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spans="2:27"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spans="2:27"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spans="2:27"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spans="2:27"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spans="2:27"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spans="2:27"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spans="2:27"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spans="2:27"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spans="2:27"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spans="2:27"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spans="2:27"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spans="2:27"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 spans="2:27"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 spans="2:27"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 spans="2:27"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 spans="2:27"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 spans="2:27"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  <row r="249" spans="2:27"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</row>
    <row r="250" spans="2:27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</row>
    <row r="251" spans="2:27"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</row>
    <row r="252" spans="2:27"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</row>
    <row r="253" spans="2:27"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</row>
    <row r="254" spans="2:27"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</row>
    <row r="255" spans="2:27"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</row>
    <row r="256" spans="2:27"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</row>
    <row r="257" spans="2:27"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</row>
    <row r="258" spans="2:27"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</row>
    <row r="259" spans="2:27"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</row>
    <row r="260" spans="2:27"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</row>
    <row r="261" spans="2:27"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</row>
    <row r="262" spans="2:27"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</row>
    <row r="263" spans="2:27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</row>
    <row r="264" spans="2:27"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</row>
    <row r="265" spans="2:27"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</row>
    <row r="266" spans="2:27"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</row>
    <row r="267" spans="2:27"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</row>
    <row r="268" spans="2:27"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</row>
    <row r="269" spans="2:27"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</row>
    <row r="270" spans="2:27"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</row>
    <row r="271" spans="2:27"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</row>
    <row r="272" spans="2:27"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</row>
    <row r="273" spans="2:27"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</row>
    <row r="274" spans="2:27"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</row>
    <row r="275" spans="2:27"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</row>
    <row r="276" spans="2:27"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</row>
    <row r="277" spans="2:27"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</row>
    <row r="278" spans="2:27"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</row>
    <row r="279" spans="2:27"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</row>
    <row r="280" spans="2:27"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</row>
    <row r="281" spans="2:27"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</row>
    <row r="282" spans="2:27"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</row>
    <row r="283" spans="2:27"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</row>
    <row r="284" spans="2:27"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</row>
    <row r="285" spans="2:27"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</row>
    <row r="286" spans="2:27"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</row>
    <row r="287" spans="2:27"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</row>
    <row r="288" spans="2:27"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</row>
    <row r="289" spans="2:27"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</row>
    <row r="290" spans="2:27"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</row>
    <row r="291" spans="2:27"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</row>
    <row r="292" spans="2:27"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</row>
    <row r="293" spans="2:27"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</row>
    <row r="294" spans="2:27"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</row>
    <row r="295" spans="2:27"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</row>
    <row r="296" spans="2:27"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</row>
    <row r="297" spans="2:27"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</row>
    <row r="298" spans="2:27"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</row>
    <row r="299" spans="2:27"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</row>
    <row r="300" spans="2:27"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</row>
    <row r="301" spans="2:27"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</row>
    <row r="302" spans="2:27"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</row>
    <row r="303" spans="2:27"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</row>
    <row r="304" spans="2:27"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</row>
    <row r="305" spans="2:27"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</row>
    <row r="306" spans="2:27"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</row>
    <row r="307" spans="2:27"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</row>
    <row r="308" spans="2:27"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</row>
    <row r="309" spans="2:27"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</row>
    <row r="310" spans="2:27"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</row>
    <row r="311" spans="2:27"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</row>
    <row r="312" spans="2:27"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</row>
    <row r="313" spans="2:27"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</row>
    <row r="314" spans="2:27"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</row>
    <row r="315" spans="2:27"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</row>
    <row r="316" spans="2:27"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</row>
    <row r="317" spans="2:27"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</row>
    <row r="318" spans="2:27"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</row>
    <row r="319" spans="2:27"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</row>
    <row r="320" spans="2:27"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</row>
    <row r="321" spans="2:27"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</row>
    <row r="322" spans="2:27"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</row>
    <row r="323" spans="2:27"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</row>
    <row r="324" spans="2:27"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</row>
    <row r="325" spans="2:27"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</row>
    <row r="326" spans="2:27"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</row>
    <row r="327" spans="2:27"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</row>
    <row r="328" spans="2:27"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</row>
    <row r="329" spans="2:27"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</row>
    <row r="330" spans="2:27"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</row>
    <row r="331" spans="2:27"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</row>
    <row r="332" spans="2:27"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</row>
    <row r="333" spans="2:27"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</row>
    <row r="334" spans="2:27"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</row>
    <row r="335" spans="2:27"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</row>
    <row r="336" spans="2:27"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</row>
    <row r="337" spans="2:27"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</row>
    <row r="338" spans="2:27"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</row>
    <row r="339" spans="2:27"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</row>
    <row r="340" spans="2:27"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</row>
    <row r="341" spans="2:27"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</row>
    <row r="342" spans="2:27"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</row>
    <row r="343" spans="2:27"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</row>
    <row r="344" spans="2:27"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</row>
    <row r="345" spans="2:27"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</row>
    <row r="346" spans="2:27"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</row>
    <row r="347" spans="2:27"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</row>
    <row r="348" spans="2:27"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</row>
    <row r="349" spans="2:27"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</row>
    <row r="350" spans="2:27"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</row>
    <row r="351" spans="2:27"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</row>
    <row r="352" spans="2:27"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</row>
    <row r="353" spans="2:27"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</row>
    <row r="354" spans="2:27"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</row>
    <row r="355" spans="2:27"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</row>
    <row r="356" spans="2:27"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</row>
    <row r="357" spans="2:27"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</row>
    <row r="358" spans="2:27"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</row>
    <row r="359" spans="2:27"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</row>
    <row r="360" spans="2:27"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</row>
    <row r="361" spans="2:27"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</row>
    <row r="362" spans="2:27"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</row>
    <row r="363" spans="2:27"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</row>
    <row r="364" spans="2:27"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</row>
    <row r="365" spans="2:27"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</row>
    <row r="366" spans="2:27"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</row>
    <row r="367" spans="2:27"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</row>
    <row r="368" spans="2:27"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</row>
    <row r="369" spans="2:27"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</row>
    <row r="370" spans="2:27"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</row>
    <row r="371" spans="2:27"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</row>
    <row r="372" spans="2:27"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</row>
    <row r="373" spans="2:27"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</row>
    <row r="374" spans="2:27"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</row>
    <row r="375" spans="2:27"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</row>
    <row r="376" spans="2:27"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</row>
    <row r="377" spans="2:27"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</row>
    <row r="378" spans="2:27"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</row>
    <row r="379" spans="2:27"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</row>
    <row r="380" spans="2:27"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</row>
    <row r="381" spans="2:27"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</row>
    <row r="382" spans="2:27"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</row>
    <row r="383" spans="2:27"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</row>
    <row r="384" spans="2:27"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</row>
    <row r="385" spans="2:27"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</row>
    <row r="386" spans="2:27"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</row>
    <row r="387" spans="2:27"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</row>
    <row r="388" spans="2:27"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</row>
    <row r="389" spans="2:27"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</row>
    <row r="390" spans="2:27"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</row>
    <row r="391" spans="2:27"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</row>
    <row r="392" spans="2:27"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</row>
    <row r="393" spans="2:27"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</row>
    <row r="394" spans="2:27"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</row>
    <row r="395" spans="2:27"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</row>
    <row r="396" spans="2:27"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</row>
    <row r="397" spans="2:27"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</row>
    <row r="398" spans="2:27"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</row>
    <row r="399" spans="2:27"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</row>
    <row r="400" spans="2:27"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</row>
    <row r="401" spans="2:27"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</row>
    <row r="402" spans="2:27"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</row>
    <row r="403" spans="2:27"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</row>
    <row r="404" spans="2:27"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</row>
    <row r="405" spans="2:27"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</row>
    <row r="406" spans="2:27"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</row>
    <row r="407" spans="2:27"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</row>
    <row r="408" spans="2:27"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</row>
    <row r="409" spans="2:27"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</row>
    <row r="410" spans="2:27"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</row>
    <row r="411" spans="2:27"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</row>
    <row r="412" spans="2:27"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</row>
    <row r="413" spans="2:27"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</row>
    <row r="414" spans="2:27"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</row>
    <row r="415" spans="2:27"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</row>
    <row r="416" spans="2:27"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</row>
    <row r="417" spans="2:27"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</row>
    <row r="418" spans="2:27"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</row>
    <row r="419" spans="2:27"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</row>
    <row r="420" spans="2:27"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</row>
    <row r="421" spans="2:27"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</row>
    <row r="422" spans="2:27"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</row>
    <row r="423" spans="2:27"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</row>
    <row r="424" spans="2:27"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</row>
    <row r="425" spans="2:27"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</row>
    <row r="426" spans="2:27"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</row>
    <row r="427" spans="2:27"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</row>
    <row r="428" spans="2:27"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</row>
    <row r="429" spans="2:27"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</row>
    <row r="430" spans="2:27"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</row>
    <row r="431" spans="2:27"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</row>
    <row r="432" spans="2:27"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</row>
    <row r="433" spans="2:27"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</row>
    <row r="434" spans="2:27"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</row>
    <row r="435" spans="2:27"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</row>
    <row r="436" spans="2:27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</row>
    <row r="437" spans="2:27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</row>
    <row r="438" spans="2:27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</row>
    <row r="439" spans="2:27"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</row>
    <row r="440" spans="2:27"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</row>
    <row r="441" spans="2:27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</row>
    <row r="442" spans="2:27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</row>
    <row r="443" spans="2:27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</row>
    <row r="444" spans="2:27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</row>
    <row r="445" spans="2:27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</row>
    <row r="446" spans="2:27"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</row>
    <row r="447" spans="2:27"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</row>
    <row r="448" spans="2:27"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</row>
    <row r="449" spans="2:27"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</row>
    <row r="450" spans="2:27"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</row>
    <row r="451" spans="2:27"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</row>
    <row r="452" spans="2:27"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</row>
    <row r="453" spans="2:27"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</row>
    <row r="454" spans="2:27"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</row>
    <row r="455" spans="2:27"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</row>
    <row r="456" spans="2:27"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</row>
    <row r="457" spans="2:27"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</row>
    <row r="458" spans="2:27"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</row>
    <row r="459" spans="2:27"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</row>
    <row r="460" spans="2:27"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</row>
    <row r="461" spans="2:27"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</row>
    <row r="462" spans="2:27"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</row>
    <row r="463" spans="2:27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</row>
    <row r="464" spans="2:27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</row>
    <row r="465" spans="2:27"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</row>
    <row r="466" spans="2:27"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</row>
    <row r="467" spans="2:27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</row>
    <row r="468" spans="2:27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</row>
    <row r="469" spans="2:27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</row>
    <row r="470" spans="2:27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</row>
    <row r="471" spans="2:27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</row>
    <row r="472" spans="2:27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</row>
    <row r="473" spans="2:27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</row>
    <row r="474" spans="2:27"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</row>
    <row r="475" spans="2:27"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</row>
    <row r="476" spans="2:27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</row>
    <row r="477" spans="2:27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</row>
    <row r="478" spans="2:27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</row>
    <row r="479" spans="2:27"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</row>
    <row r="480" spans="2:27"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</row>
    <row r="481" spans="2:27"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</row>
    <row r="482" spans="2:27"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</row>
    <row r="483" spans="2:27"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</row>
    <row r="484" spans="2:27"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</row>
    <row r="485" spans="2:27"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</row>
    <row r="486" spans="2:27"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</row>
    <row r="487" spans="2:27"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</row>
    <row r="488" spans="2:27"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</row>
    <row r="489" spans="2:27"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</row>
    <row r="490" spans="2:27"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</row>
    <row r="491" spans="2:27"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</row>
    <row r="492" spans="2:27"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</row>
    <row r="493" spans="2:27"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</row>
    <row r="494" spans="2:27"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</row>
    <row r="495" spans="2:27"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</row>
    <row r="496" spans="2:27"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</row>
    <row r="497" spans="2:27"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</row>
    <row r="498" spans="2:27"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</row>
    <row r="499" spans="2:27"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</row>
    <row r="500" spans="2:27"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</row>
    <row r="501" spans="2:27"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</row>
    <row r="502" spans="2:27"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</row>
    <row r="503" spans="2:27"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</row>
    <row r="504" spans="2:27"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</row>
    <row r="505" spans="2:27"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</row>
    <row r="506" spans="2:27"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</row>
    <row r="507" spans="2:27"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</row>
    <row r="508" spans="2:27"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</row>
    <row r="509" spans="2:27"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</row>
    <row r="510" spans="2:27"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</row>
    <row r="511" spans="2:27"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</row>
    <row r="512" spans="2:27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</row>
    <row r="513" spans="2:27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</row>
    <row r="514" spans="2:27"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</row>
    <row r="515" spans="2:27"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</row>
    <row r="516" spans="2:27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</row>
    <row r="517" spans="2:27"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</row>
    <row r="518" spans="2:27"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</row>
    <row r="519" spans="2:27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</row>
    <row r="520" spans="2:27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</row>
    <row r="521" spans="2:27"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</row>
    <row r="522" spans="2:27"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</row>
    <row r="523" spans="2:27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</row>
    <row r="524" spans="2:27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</row>
    <row r="525" spans="2:27"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</row>
    <row r="526" spans="2:27"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</row>
    <row r="527" spans="2:27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</row>
    <row r="528" spans="2:27"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</row>
    <row r="529" spans="2:27"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</row>
    <row r="530" spans="2:27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</row>
    <row r="531" spans="2:27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</row>
    <row r="532" spans="2:27"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</row>
    <row r="533" spans="2:27"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</row>
    <row r="534" spans="2:27"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</row>
    <row r="535" spans="2:27"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</row>
    <row r="536" spans="2:27"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</row>
    <row r="537" spans="2:27"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</row>
    <row r="538" spans="2:27"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</row>
    <row r="539" spans="2:27"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</row>
    <row r="540" spans="2:27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</row>
    <row r="541" spans="2:27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</row>
    <row r="542" spans="2:27"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</row>
    <row r="543" spans="2:27"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</row>
    <row r="544" spans="2:27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</row>
    <row r="545" spans="2:27"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</row>
    <row r="546" spans="2:27"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</row>
    <row r="547" spans="2:27"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</row>
    <row r="548" spans="2:27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</row>
    <row r="549" spans="2:27"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</row>
    <row r="550" spans="2:27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</row>
    <row r="551" spans="2:27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</row>
    <row r="552" spans="2:27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</row>
    <row r="553" spans="2:27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</row>
    <row r="554" spans="2:27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</row>
    <row r="555" spans="2:27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</row>
    <row r="556" spans="2:27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</row>
    <row r="557" spans="2:27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</row>
    <row r="558" spans="2:27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</row>
    <row r="559" spans="2:27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</row>
    <row r="560" spans="2:27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</row>
    <row r="561" spans="2:27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</row>
    <row r="562" spans="2:27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</row>
    <row r="563" spans="2:27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</row>
    <row r="564" spans="2:27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</row>
    <row r="565" spans="2:27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</row>
    <row r="566" spans="2:27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</row>
    <row r="567" spans="2:27"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</row>
    <row r="568" spans="2:27"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</row>
    <row r="569" spans="2:27"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</row>
    <row r="570" spans="2:27"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</row>
    <row r="571" spans="2:27"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</row>
    <row r="572" spans="2:27"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</row>
    <row r="573" spans="2:27"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</row>
    <row r="574" spans="2:27"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</row>
    <row r="575" spans="2:27"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</row>
    <row r="576" spans="2:27"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</row>
    <row r="577" spans="2:27"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</row>
    <row r="578" spans="2:27"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</row>
    <row r="579" spans="2:27"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</row>
    <row r="580" spans="2:27"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</row>
    <row r="581" spans="2:27"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</row>
    <row r="582" spans="2:27"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</row>
    <row r="583" spans="2:27"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</row>
    <row r="584" spans="2:27"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</row>
    <row r="585" spans="2:27"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</row>
    <row r="586" spans="2:27"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</row>
    <row r="587" spans="2:27"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</row>
    <row r="588" spans="2:27"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</row>
    <row r="589" spans="2:27"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</row>
    <row r="590" spans="2:27"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</row>
    <row r="591" spans="2:27"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</row>
    <row r="592" spans="2:27"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</row>
    <row r="593" spans="2:27"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</row>
    <row r="594" spans="2:27"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</row>
    <row r="595" spans="2:27"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</row>
    <row r="596" spans="2:27"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</row>
    <row r="597" spans="2:27"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</row>
    <row r="598" spans="2:27"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</row>
    <row r="599" spans="2:27"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</row>
    <row r="600" spans="2:27"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</row>
    <row r="601" spans="2:27"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</row>
    <row r="602" spans="2:27"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</row>
    <row r="603" spans="2:27"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</row>
    <row r="604" spans="2:27"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</row>
    <row r="605" spans="2:27"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</row>
    <row r="606" spans="2:27"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</row>
    <row r="607" spans="2:27"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</row>
    <row r="608" spans="2:27"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</row>
    <row r="609" spans="2:27"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</row>
    <row r="610" spans="2:27"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</row>
    <row r="611" spans="2:27"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</row>
    <row r="612" spans="2:27"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</row>
    <row r="613" spans="2:27"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</row>
    <row r="614" spans="2:27"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</row>
    <row r="615" spans="2:27"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</row>
    <row r="616" spans="2:27"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</row>
    <row r="617" spans="2:27"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</row>
    <row r="618" spans="2:27"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</row>
    <row r="619" spans="2:27"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</row>
    <row r="620" spans="2:27"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</row>
    <row r="621" spans="2:27"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</row>
    <row r="622" spans="2:27"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</row>
    <row r="623" spans="2:27"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</row>
    <row r="624" spans="2:27"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</row>
    <row r="625" spans="2:27"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</row>
    <row r="626" spans="2:27"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</row>
    <row r="627" spans="2:27"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</row>
    <row r="628" spans="2:27"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</row>
    <row r="629" spans="2:27"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</row>
    <row r="630" spans="2:27"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</row>
    <row r="631" spans="2:27"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</row>
    <row r="632" spans="2:27"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</row>
    <row r="633" spans="2:27"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</row>
    <row r="634" spans="2:27"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</row>
    <row r="635" spans="2:27"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</row>
    <row r="636" spans="2:27"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</row>
    <row r="637" spans="2:27"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</row>
    <row r="638" spans="2:27"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</row>
    <row r="639" spans="2:27"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</row>
    <row r="640" spans="2:27"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</row>
    <row r="641" spans="2:27"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</row>
    <row r="642" spans="2:27"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</row>
    <row r="643" spans="2:27"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</row>
    <row r="644" spans="2:27"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</row>
    <row r="645" spans="2:27"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</row>
    <row r="646" spans="2:27"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</row>
    <row r="647" spans="2:27"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</row>
    <row r="648" spans="2:27"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</row>
    <row r="649" spans="2:27"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</row>
    <row r="650" spans="2:27"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</row>
    <row r="651" spans="2:27"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</row>
    <row r="652" spans="2:27"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</row>
    <row r="653" spans="2:27"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</row>
    <row r="654" spans="2:27"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</row>
    <row r="655" spans="2:27"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</row>
    <row r="656" spans="2:27"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</row>
    <row r="657" spans="2:27"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</row>
    <row r="658" spans="2:27"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</row>
    <row r="659" spans="2:27"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</row>
    <row r="660" spans="2:27"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</row>
    <row r="661" spans="2:27"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</row>
    <row r="662" spans="2:27"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</row>
    <row r="663" spans="2:27"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</row>
    <row r="664" spans="2:27"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</row>
    <row r="665" spans="2:27"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</row>
    <row r="666" spans="2:27"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</row>
    <row r="667" spans="2:27"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</row>
    <row r="668" spans="2:27"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</row>
    <row r="669" spans="2:27"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</row>
    <row r="670" spans="2:27"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</row>
    <row r="671" spans="2:27"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</row>
    <row r="672" spans="2:27"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</row>
    <row r="673" spans="2:27"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</row>
    <row r="674" spans="2:27"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</row>
    <row r="675" spans="2:27"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</row>
    <row r="676" spans="2:27"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</row>
    <row r="677" spans="2:27"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</row>
    <row r="678" spans="2:27"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</row>
    <row r="679" spans="2:27"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</row>
    <row r="680" spans="2:27"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</row>
    <row r="681" spans="2:27"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</row>
    <row r="682" spans="2:27"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</row>
    <row r="683" spans="2:27"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</row>
    <row r="684" spans="2:27"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</row>
    <row r="685" spans="2:27"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</row>
    <row r="686" spans="2:27"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</row>
    <row r="687" spans="2:27"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</row>
    <row r="688" spans="2:27"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</row>
    <row r="689" spans="2:27"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</row>
    <row r="690" spans="2:27"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</row>
    <row r="691" spans="2:27"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</row>
    <row r="692" spans="2:27"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</row>
    <row r="693" spans="2:27"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</row>
    <row r="694" spans="2:27"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</row>
    <row r="695" spans="2:27"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</row>
    <row r="696" spans="2:27"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</row>
    <row r="697" spans="2:27"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</row>
    <row r="698" spans="2:27"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</row>
    <row r="699" spans="2:27"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</row>
    <row r="700" spans="2:27"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</row>
    <row r="701" spans="2:27"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</row>
    <row r="702" spans="2:27"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</row>
    <row r="703" spans="2:27"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</row>
    <row r="704" spans="2:27"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</row>
    <row r="705" spans="2:27"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</row>
    <row r="706" spans="2:27"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</row>
    <row r="707" spans="2:27"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</row>
    <row r="708" spans="2:27"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</row>
    <row r="709" spans="2:27"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</row>
    <row r="710" spans="2:27"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</row>
    <row r="711" spans="2:27"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</row>
    <row r="712" spans="2:27"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</row>
    <row r="713" spans="2:27"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</row>
    <row r="714" spans="2:27"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</row>
    <row r="715" spans="2:27"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</row>
    <row r="716" spans="2:27"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</row>
    <row r="717" spans="2:27"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</row>
    <row r="718" spans="2:27"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</row>
    <row r="719" spans="2:27"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</row>
    <row r="720" spans="2:27"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</row>
    <row r="721" spans="2:27"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</row>
    <row r="722" spans="2:27"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</row>
    <row r="723" spans="2:27"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</row>
    <row r="724" spans="2:27"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</row>
    <row r="725" spans="2:27"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</row>
    <row r="726" spans="2:27"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</row>
    <row r="727" spans="2:27"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</row>
    <row r="728" spans="2:27"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</row>
    <row r="729" spans="2:27"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</row>
    <row r="730" spans="2:27"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</row>
    <row r="731" spans="2:27"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</row>
    <row r="732" spans="2:27"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</row>
    <row r="733" spans="2:27"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</row>
    <row r="734" spans="2:27"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</row>
    <row r="735" spans="2:27"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</row>
    <row r="736" spans="2:27"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</row>
    <row r="737" spans="2:27"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</row>
    <row r="738" spans="2:27"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</row>
    <row r="739" spans="2:27"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</row>
    <row r="740" spans="2:27"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</row>
    <row r="741" spans="2:27"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</row>
    <row r="742" spans="2:27"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</row>
    <row r="743" spans="2:27"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</row>
    <row r="744" spans="2:27"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</row>
    <row r="745" spans="2:27"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</row>
    <row r="746" spans="2:27"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</row>
    <row r="747" spans="2:27"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</row>
    <row r="748" spans="2:27"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</row>
    <row r="749" spans="2:27"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</row>
    <row r="750" spans="2:27"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</row>
    <row r="751" spans="2:27"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</row>
    <row r="752" spans="2:27"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</row>
    <row r="753" spans="2:27"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</row>
    <row r="754" spans="2:27"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</row>
    <row r="755" spans="2:27"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</row>
    <row r="756" spans="2:27"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</row>
    <row r="757" spans="2:27"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</row>
    <row r="758" spans="2:27"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</row>
    <row r="759" spans="2:27"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</row>
    <row r="760" spans="2:27"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</row>
    <row r="761" spans="2:27"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</row>
    <row r="762" spans="2:27"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</row>
    <row r="763" spans="2:27"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</row>
    <row r="764" spans="2:27"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</row>
    <row r="765" spans="2:27"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</row>
    <row r="766" spans="2:27"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</row>
    <row r="767" spans="2:27"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</row>
    <row r="768" spans="2:27"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</row>
    <row r="769" spans="2:27"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</row>
    <row r="770" spans="2:27"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</row>
    <row r="771" spans="2:27"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</row>
    <row r="772" spans="2:27"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</row>
    <row r="773" spans="2:27"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</row>
    <row r="774" spans="2:27"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</row>
    <row r="775" spans="2:27"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</row>
    <row r="776" spans="2:27"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</row>
    <row r="777" spans="2:27"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</row>
    <row r="778" spans="2:27"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</row>
    <row r="779" spans="2:27"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</row>
    <row r="780" spans="2:27"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</row>
    <row r="781" spans="2:27"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</row>
    <row r="782" spans="2:27"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</row>
    <row r="783" spans="2:27"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</row>
    <row r="784" spans="2:27"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</row>
    <row r="785" spans="2:27"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</row>
    <row r="786" spans="2:27"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</row>
    <row r="787" spans="2:27"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</row>
    <row r="788" spans="2:27"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</row>
    <row r="789" spans="2:27"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</row>
    <row r="790" spans="2:27"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</row>
    <row r="791" spans="2:27"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</row>
    <row r="792" spans="2:27"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</row>
    <row r="793" spans="2:27"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</row>
    <row r="794" spans="2:27"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</row>
    <row r="795" spans="2:27"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</row>
    <row r="796" spans="2:27"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</row>
    <row r="797" spans="2:27"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</row>
    <row r="798" spans="2:27"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</row>
    <row r="799" spans="2:27"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</row>
    <row r="800" spans="2:27"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</row>
    <row r="801" spans="2:27"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</row>
    <row r="802" spans="2:27"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</row>
    <row r="803" spans="2:27"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</row>
    <row r="804" spans="2:27"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</row>
    <row r="805" spans="2:27"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</row>
    <row r="806" spans="2:27"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</row>
    <row r="807" spans="2:27"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</row>
    <row r="808" spans="2:27"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</row>
    <row r="809" spans="2:27"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</row>
    <row r="810" spans="2:27"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</row>
    <row r="811" spans="2:27"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</row>
    <row r="812" spans="2:27"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</row>
    <row r="813" spans="2:27"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</row>
    <row r="814" spans="2:27"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</row>
    <row r="815" spans="2:27"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</row>
    <row r="816" spans="2:27"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</row>
    <row r="817" spans="2:27"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</row>
    <row r="818" spans="2:27"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</row>
    <row r="819" spans="2:27"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</row>
    <row r="820" spans="2:27"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</row>
    <row r="821" spans="2:27"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</row>
    <row r="822" spans="2:27"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</row>
    <row r="823" spans="2:27"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</row>
    <row r="824" spans="2:27"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</row>
    <row r="825" spans="2:27"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</row>
    <row r="826" spans="2:27"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</row>
    <row r="827" spans="2:27"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</row>
    <row r="828" spans="2:27"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</row>
    <row r="829" spans="2:27"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</row>
    <row r="830" spans="2:27"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</row>
    <row r="831" spans="2:27"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</row>
    <row r="832" spans="2:27"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</row>
    <row r="833" spans="2:27"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</row>
    <row r="834" spans="2:27"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</row>
    <row r="835" spans="2:27"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</row>
    <row r="836" spans="2:27"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</row>
    <row r="837" spans="2:27"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</row>
    <row r="838" spans="2:27"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</row>
    <row r="839" spans="2:27"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</row>
    <row r="840" spans="2:27"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</row>
    <row r="841" spans="2:27"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</row>
    <row r="842" spans="2:27"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</row>
    <row r="843" spans="2:27"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</row>
    <row r="844" spans="2:27"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</row>
    <row r="845" spans="2:27"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</row>
    <row r="846" spans="2:27"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</row>
    <row r="847" spans="2:27"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</row>
    <row r="848" spans="2:27"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</row>
    <row r="849" spans="2:27"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</row>
    <row r="850" spans="2:27"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</row>
    <row r="851" spans="2:27"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</row>
    <row r="852" spans="2:27"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</row>
    <row r="853" spans="2:27"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</row>
    <row r="854" spans="2:27"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</row>
    <row r="855" spans="2:27"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</row>
    <row r="856" spans="2:27"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</row>
    <row r="857" spans="2:27"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</row>
    <row r="858" spans="2:27"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</row>
    <row r="859" spans="2:27"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</row>
    <row r="860" spans="2:27"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</row>
    <row r="861" spans="2:27"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</row>
    <row r="862" spans="2:27"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</row>
    <row r="863" spans="2:27"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</row>
    <row r="864" spans="2:27"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</row>
    <row r="865" spans="2:27"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</row>
    <row r="866" spans="2:27"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</row>
    <row r="867" spans="2:27"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</row>
    <row r="868" spans="2:27"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</row>
    <row r="869" spans="2:27"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</row>
    <row r="870" spans="2:27"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</row>
    <row r="871" spans="2:27"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</row>
    <row r="872" spans="2:27"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</row>
    <row r="873" spans="2:27"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</row>
    <row r="874" spans="2:27"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</row>
    <row r="875" spans="2:27"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</row>
    <row r="876" spans="2:27"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</row>
    <row r="877" spans="2:27"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</row>
    <row r="878" spans="2:27"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</row>
    <row r="879" spans="2:27"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</row>
    <row r="880" spans="2:27"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</row>
    <row r="881" spans="2:27"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</row>
    <row r="882" spans="2:27"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</row>
    <row r="883" spans="2:27"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</row>
    <row r="884" spans="2:27"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</row>
    <row r="885" spans="2:27"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</row>
    <row r="886" spans="2:27"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</row>
    <row r="887" spans="2:27"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</row>
    <row r="888" spans="2:27"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</row>
    <row r="889" spans="2:27"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</row>
    <row r="890" spans="2:27"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</row>
    <row r="891" spans="2:27"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</row>
    <row r="892" spans="2:27"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</row>
    <row r="893" spans="2:27"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</row>
    <row r="894" spans="2:27"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</row>
    <row r="895" spans="2:27"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</row>
    <row r="896" spans="2:27"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</row>
    <row r="897" spans="2:27"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</row>
    <row r="898" spans="2:27"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</row>
    <row r="899" spans="2:27"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</row>
    <row r="900" spans="2:27"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</row>
    <row r="901" spans="2:27"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</row>
    <row r="902" spans="2:27"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</row>
    <row r="903" spans="2:27"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</row>
    <row r="904" spans="2:27"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</row>
    <row r="905" spans="2:27"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</row>
    <row r="906" spans="2:27"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</row>
    <row r="907" spans="2:27"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</row>
    <row r="908" spans="2:27"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</row>
    <row r="909" spans="2:27"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</row>
    <row r="910" spans="2:27"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</row>
    <row r="911" spans="2:27"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</row>
    <row r="912" spans="2:27"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</row>
    <row r="913" spans="2:27"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</row>
    <row r="914" spans="2:27"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</row>
    <row r="915" spans="2:27"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</row>
    <row r="916" spans="2:27"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</row>
    <row r="917" spans="2:27"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</row>
    <row r="918" spans="2:27"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</row>
    <row r="919" spans="2:27"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</row>
    <row r="920" spans="2:27"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</row>
    <row r="921" spans="2:27"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</row>
    <row r="922" spans="2:27"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</row>
    <row r="923" spans="2:27"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</row>
    <row r="924" spans="2:27"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</row>
    <row r="925" spans="2:27"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</row>
    <row r="926" spans="2:27"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</row>
    <row r="927" spans="2:27"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</row>
    <row r="928" spans="2:27"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</row>
    <row r="929" spans="2:27"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</row>
    <row r="930" spans="2:27"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</row>
    <row r="931" spans="2:27"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</row>
    <row r="932" spans="2:27"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</row>
    <row r="933" spans="2:27"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</row>
    <row r="934" spans="2:27"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</row>
    <row r="935" spans="2:27"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</row>
    <row r="936" spans="2:27"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</row>
    <row r="937" spans="2:27"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</row>
    <row r="938" spans="2:27"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</row>
    <row r="939" spans="2:27"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</row>
    <row r="940" spans="2:27"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</row>
    <row r="941" spans="2:27"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</row>
    <row r="942" spans="2:27"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</row>
    <row r="943" spans="2:27"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</row>
    <row r="944" spans="2:27"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</row>
    <row r="945" spans="2:27"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</row>
    <row r="946" spans="2:27"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</row>
    <row r="947" spans="2:27"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</row>
  </sheetData>
  <sheetProtection formatCells="0" formatColumns="0" formatRows="0" insertColumns="0" insertRows="0" insertHyperlinks="0" deleteColumns="0" deleteRows="0" sort="0" autoFilter="0" pivotTables="0"/>
  <mergeCells count="1">
    <mergeCell ref="B8:E8"/>
  </mergeCells>
  <pageMargins left="0.25" right="0.25" top="0.75" bottom="0.75" header="0.3" footer="0.3"/>
  <pageSetup paperSize="9" orientation="portrait" r:id="rId1"/>
  <rowBreaks count="1" manualBreakCount="1">
    <brk id="43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AB880"/>
  <sheetViews>
    <sheetView showGridLines="0" zoomScaleNormal="100" zoomScaleSheetLayoutView="100" workbookViewId="0"/>
  </sheetViews>
  <sheetFormatPr defaultColWidth="12.5703125" defaultRowHeight="12.75"/>
  <cols>
    <col min="1" max="1" width="3.42578125" customWidth="1"/>
    <col min="2" max="2" width="39.28515625" customWidth="1"/>
    <col min="3" max="5" width="15.5703125" customWidth="1"/>
    <col min="6" max="6" width="3.42578125" customWidth="1"/>
    <col min="7" max="7" width="7.85546875" customWidth="1"/>
    <col min="8" max="8" width="5.7109375" customWidth="1"/>
    <col min="9" max="9" width="4.28515625" customWidth="1"/>
    <col min="10" max="10" width="3.7109375" customWidth="1"/>
    <col min="11" max="11" width="4.28515625" customWidth="1"/>
    <col min="12" max="12" width="46" customWidth="1"/>
    <col min="13" max="13" width="8.140625" customWidth="1"/>
    <col min="14" max="14" width="4.7109375" customWidth="1"/>
    <col min="15" max="15" width="4.28515625" customWidth="1"/>
    <col min="16" max="16" width="4.7109375" customWidth="1"/>
    <col min="17" max="17" width="4.28515625" customWidth="1"/>
    <col min="18" max="18" width="4.7109375" customWidth="1"/>
    <col min="19" max="19" width="4.28515625" customWidth="1"/>
    <col min="20" max="20" width="4.7109375" customWidth="1"/>
    <col min="21" max="21" width="4.28515625" customWidth="1"/>
    <col min="22" max="22" width="4.7109375" customWidth="1"/>
    <col min="23" max="23" width="4.28515625" customWidth="1"/>
    <col min="24" max="24" width="4.7109375" customWidth="1"/>
    <col min="25" max="25" width="4.28515625" customWidth="1"/>
    <col min="26" max="26" width="4.7109375" customWidth="1"/>
  </cols>
  <sheetData>
    <row r="1" spans="2:28" ht="18.75">
      <c r="B1" s="3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2:28" ht="18.75">
      <c r="B2" s="3"/>
      <c r="C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2:28">
      <c r="C3" s="29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2:28" ht="18.75">
      <c r="B4" s="3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2:28" ht="18.75">
      <c r="B5" s="3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2:28" ht="18.75">
      <c r="B6" s="3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2:28" ht="18.75">
      <c r="B7" s="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2:28" ht="23.25">
      <c r="B8" s="217" t="s">
        <v>22</v>
      </c>
      <c r="C8" s="219"/>
      <c r="D8" s="219"/>
      <c r="E8" s="219"/>
      <c r="F8" s="220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2:28" s="22" customFormat="1">
      <c r="B9" s="30"/>
      <c r="C9" s="31"/>
      <c r="D9" s="32"/>
      <c r="E9" s="44"/>
      <c r="F9" s="45"/>
      <c r="G9" s="46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</row>
    <row r="10" spans="2:28" ht="24">
      <c r="B10" s="33" t="s">
        <v>24</v>
      </c>
      <c r="C10" s="31"/>
      <c r="D10" s="32"/>
      <c r="E10" s="44"/>
      <c r="F10" s="45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2:28" s="22" customFormat="1">
      <c r="B11" s="34"/>
      <c r="C11" s="35" t="s">
        <v>60</v>
      </c>
      <c r="D11" s="36">
        <v>2023</v>
      </c>
      <c r="E11" s="24">
        <v>2024</v>
      </c>
      <c r="F11" s="45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2:28" s="22" customFormat="1" ht="24">
      <c r="B12" s="37" t="s">
        <v>103</v>
      </c>
      <c r="C12" s="38" t="s">
        <v>98</v>
      </c>
      <c r="D12" s="24">
        <v>0</v>
      </c>
      <c r="E12" s="24">
        <v>0</v>
      </c>
      <c r="F12" s="45"/>
      <c r="G12" s="50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2:28" s="22" customFormat="1" ht="24">
      <c r="B13" s="37" t="s">
        <v>104</v>
      </c>
      <c r="C13" s="38" t="s">
        <v>105</v>
      </c>
      <c r="D13" s="37">
        <v>0</v>
      </c>
      <c r="E13" s="37">
        <v>0</v>
      </c>
      <c r="F13" s="45"/>
      <c r="G13" s="5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2:28" s="22" customFormat="1">
      <c r="B14" s="39"/>
      <c r="C14" s="40"/>
      <c r="D14" s="40"/>
      <c r="E14" s="52"/>
      <c r="F14" s="40"/>
      <c r="G14" s="51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2:28" s="22" customFormat="1" ht="36">
      <c r="B15" s="221" t="s">
        <v>26</v>
      </c>
      <c r="C15" s="222"/>
      <c r="D15" s="222"/>
      <c r="E15" s="53">
        <v>2021</v>
      </c>
      <c r="F15" s="53" t="s">
        <v>106</v>
      </c>
      <c r="G15" s="51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2:28" s="22" customFormat="1">
      <c r="B16" s="34"/>
      <c r="C16" s="35" t="s">
        <v>60</v>
      </c>
      <c r="D16" s="36">
        <v>2023</v>
      </c>
      <c r="E16" s="24">
        <v>2024</v>
      </c>
      <c r="F16" s="40"/>
      <c r="G16" s="5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2:28" s="22" customFormat="1">
      <c r="B17" s="37" t="s">
        <v>107</v>
      </c>
      <c r="C17" s="38" t="s">
        <v>98</v>
      </c>
      <c r="D17" s="41">
        <v>461</v>
      </c>
      <c r="E17" s="24">
        <v>571</v>
      </c>
      <c r="F17" s="48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2"/>
      <c r="AB17" s="42"/>
    </row>
    <row r="18" spans="2:28" s="22" customFormat="1">
      <c r="B18" s="37" t="s">
        <v>108</v>
      </c>
      <c r="C18" s="38" t="s">
        <v>62</v>
      </c>
      <c r="D18" s="41">
        <v>100</v>
      </c>
      <c r="E18" s="24">
        <v>100</v>
      </c>
      <c r="F18" s="48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2"/>
      <c r="AB18" s="42"/>
    </row>
    <row r="19" spans="2:28" s="22" customFormat="1"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2:28" s="22" customFormat="1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2:28" s="22" customFormat="1">
      <c r="B21" s="221" t="s">
        <v>28</v>
      </c>
      <c r="C21" s="222"/>
      <c r="D21" s="222"/>
      <c r="E21" s="53">
        <v>2021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2:28" s="22" customFormat="1">
      <c r="B22" s="34"/>
      <c r="C22" s="35" t="s">
        <v>60</v>
      </c>
      <c r="D22" s="36">
        <v>2023</v>
      </c>
      <c r="E22" s="24">
        <v>2024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2:28" s="22" customFormat="1">
      <c r="B23" s="37" t="s">
        <v>107</v>
      </c>
      <c r="C23" s="38" t="s">
        <v>98</v>
      </c>
      <c r="D23" s="41">
        <v>461</v>
      </c>
      <c r="E23" s="24">
        <v>571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2:28" s="22" customFormat="1">
      <c r="B24" s="37" t="s">
        <v>108</v>
      </c>
      <c r="C24" s="38" t="s">
        <v>62</v>
      </c>
      <c r="D24" s="41">
        <v>100</v>
      </c>
      <c r="E24" s="24">
        <v>100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2:28" s="22" customFormat="1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2:28" s="22" customFormat="1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2:28" s="22" customFormat="1">
      <c r="B27" s="33" t="s">
        <v>30</v>
      </c>
      <c r="C27" s="31"/>
      <c r="D27" s="32"/>
      <c r="E27" s="44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2:28" s="22" customFormat="1">
      <c r="B28" s="34"/>
      <c r="C28" s="35" t="s">
        <v>60</v>
      </c>
      <c r="D28" s="36">
        <v>2023</v>
      </c>
      <c r="E28" s="35">
        <v>2024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2:28" s="22" customFormat="1" ht="36">
      <c r="B29" s="37" t="s">
        <v>109</v>
      </c>
      <c r="C29" s="38" t="s">
        <v>105</v>
      </c>
      <c r="D29" s="24">
        <v>0</v>
      </c>
      <c r="E29" s="24">
        <v>0.4</v>
      </c>
      <c r="F29" s="42"/>
      <c r="G29" s="5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2:28" s="22" customFormat="1">
      <c r="B30" s="37" t="s">
        <v>110</v>
      </c>
      <c r="C30" s="38" t="s">
        <v>98</v>
      </c>
      <c r="D30" s="24">
        <v>0</v>
      </c>
      <c r="E30" s="24">
        <v>0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2:28" s="22" customFormat="1" ht="48">
      <c r="B31" s="37" t="s">
        <v>111</v>
      </c>
      <c r="C31" s="38" t="s">
        <v>98</v>
      </c>
      <c r="D31" s="24">
        <v>0</v>
      </c>
      <c r="E31" s="24">
        <v>0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2:28" s="22" customFormat="1" ht="24">
      <c r="B32" s="37" t="s">
        <v>112</v>
      </c>
      <c r="C32" s="38" t="s">
        <v>98</v>
      </c>
      <c r="D32" s="24">
        <v>0</v>
      </c>
      <c r="E32" s="24">
        <v>0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2:28" s="22" customFormat="1" ht="24">
      <c r="B33" s="37" t="s">
        <v>113</v>
      </c>
      <c r="C33" s="38" t="s">
        <v>98</v>
      </c>
      <c r="D33" s="24">
        <v>0</v>
      </c>
      <c r="E33" s="24">
        <v>0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2:28" s="22" customFormat="1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2:28" s="22" customFormat="1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2:28" s="22" customFormat="1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2:28" s="22" customFormat="1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2:28" s="22" customFormat="1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2:28" s="22" customFormat="1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 spans="2:28" s="22" customFormat="1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2:28" s="22" customFormat="1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spans="2:28" s="22" customFormat="1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2:28" s="22" customFormat="1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2:28" s="22" customFormat="1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2:28" s="22" customFormat="1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2:28" s="22" customFormat="1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2:28" s="22" customFormat="1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2:28" s="22" customFormat="1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2:28" s="22" customFormat="1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2:28" s="22" customFormat="1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2:28" s="22" customFormat="1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2:28" s="22" customFormat="1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2:28" s="22" customFormat="1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2:28" s="22" customFormat="1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2:28" s="22" customFormat="1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2:28" s="22" customFormat="1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2:28" s="22" customFormat="1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2:28" s="22" customFormat="1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 spans="2:28" s="22" customFormat="1"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2:28" s="22" customFormat="1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 spans="2:28" s="22" customFormat="1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 spans="2:28" s="22" customFormat="1"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 spans="2:28" s="22" customFormat="1"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 spans="2:28" s="22" customFormat="1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 spans="2:28" s="22" customFormat="1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 spans="2:28" s="22" customFormat="1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 spans="2:28" s="22" customFormat="1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 spans="2:28" s="22" customFormat="1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2:28" s="22" customFormat="1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2:28" s="22" customFormat="1"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2:28" s="22" customFormat="1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2:28" s="22" customFormat="1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2:28" s="22" customFormat="1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2:28" s="22" customFormat="1"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2:28" s="22" customFormat="1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2:28" s="22" customFormat="1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2:28" s="22" customFormat="1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2:28" s="22" customFormat="1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2:28" s="22" customFormat="1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2:28" s="22" customFormat="1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2:28" s="22" customFormat="1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2:28" s="22" customFormat="1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2:28" s="22" customFormat="1"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2:28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2:28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2:28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2:28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2:28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2:28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2:28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2:28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2:28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2:28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2:28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2:28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2:28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2:28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2:28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2:28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2:28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2:28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2:28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2:28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2:28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2:28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2:28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2:28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2:28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2:28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2:28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2:28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2:28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2:28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2:28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2:28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2:28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2:28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2:28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2:28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2:28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2:28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2:28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2:28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2:28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2:28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2:28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2:28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2:28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2:28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2:28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2:28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2:28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2:28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2:28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2:28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2:28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2:28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2:28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2:28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2:28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2:28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2:28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2:28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2:28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2:28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2:28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2:28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2:28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2:28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2:28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2:28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2:28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2:28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2:28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2:28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2:28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2:28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2:28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2:28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2:28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2:28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2:28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2:28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2:28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2:28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2:28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2:28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2:28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2:28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2:28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2:28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2:28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2:28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2:28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2:28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2:28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2:28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2:28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2:28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2:28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2:28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2:28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2:28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2:28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2:28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2:28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2:28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2:28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2:28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</row>
    <row r="190" spans="2:28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</row>
    <row r="191" spans="2:28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</row>
    <row r="192" spans="2:28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</row>
    <row r="193" spans="2:28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</row>
    <row r="194" spans="2:28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</row>
    <row r="195" spans="2:28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</row>
    <row r="196" spans="2:28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</row>
    <row r="197" spans="2:28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</row>
    <row r="198" spans="2:28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</row>
    <row r="199" spans="2:28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</row>
    <row r="200" spans="2:28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</row>
    <row r="201" spans="2:28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</row>
    <row r="202" spans="2:28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</row>
    <row r="203" spans="2:28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</row>
    <row r="204" spans="2:28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</row>
    <row r="205" spans="2:28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</row>
    <row r="206" spans="2:28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</row>
    <row r="207" spans="2:28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</row>
    <row r="208" spans="2:28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</row>
    <row r="209" spans="2:28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</row>
    <row r="210" spans="2:28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</row>
    <row r="211" spans="2:28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</row>
    <row r="212" spans="2:28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</row>
    <row r="213" spans="2:28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</row>
    <row r="214" spans="2:28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</row>
    <row r="215" spans="2:28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</row>
    <row r="216" spans="2:28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</row>
    <row r="217" spans="2:28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</row>
    <row r="218" spans="2:28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</row>
    <row r="219" spans="2:28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</row>
    <row r="220" spans="2:28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</row>
    <row r="221" spans="2:28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</row>
    <row r="222" spans="2:28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</row>
    <row r="223" spans="2:28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</row>
    <row r="224" spans="2:28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</row>
    <row r="225" spans="2:28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</row>
    <row r="226" spans="2:28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</row>
    <row r="227" spans="2:28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</row>
    <row r="228" spans="2:28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</row>
    <row r="229" spans="2:28"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</row>
    <row r="230" spans="2:28"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</row>
    <row r="231" spans="2:28"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</row>
    <row r="232" spans="2:28"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</row>
    <row r="233" spans="2:28"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</row>
    <row r="234" spans="2:28"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</row>
    <row r="235" spans="2:28"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</row>
    <row r="236" spans="2:28"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</row>
    <row r="237" spans="2:28"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</row>
    <row r="238" spans="2:28"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</row>
    <row r="239" spans="2:28"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</row>
    <row r="240" spans="2:28"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</row>
    <row r="241" spans="2:28"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</row>
    <row r="242" spans="2:28"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</row>
    <row r="243" spans="2:28"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</row>
    <row r="244" spans="2:28"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</row>
    <row r="245" spans="2:28"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</row>
    <row r="246" spans="2:28"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</row>
    <row r="247" spans="2:28"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</row>
    <row r="248" spans="2:28"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</row>
    <row r="249" spans="2:28"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</row>
    <row r="250" spans="2:28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</row>
    <row r="251" spans="2:28"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</row>
    <row r="252" spans="2:28"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</row>
    <row r="253" spans="2:28"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</row>
    <row r="254" spans="2:28"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</row>
    <row r="255" spans="2:28"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</row>
    <row r="256" spans="2:28"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</row>
    <row r="257" spans="2:28"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</row>
    <row r="258" spans="2:28"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</row>
    <row r="259" spans="2:28"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</row>
    <row r="260" spans="2:28"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</row>
    <row r="261" spans="2:28"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</row>
    <row r="262" spans="2:28"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</row>
    <row r="263" spans="2:28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</row>
    <row r="264" spans="2:28"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</row>
    <row r="265" spans="2:28"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</row>
    <row r="266" spans="2:28"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</row>
    <row r="267" spans="2:28"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</row>
    <row r="268" spans="2:28"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</row>
    <row r="269" spans="2:28"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</row>
    <row r="270" spans="2:28"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</row>
    <row r="271" spans="2:28"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</row>
    <row r="272" spans="2:28"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</row>
    <row r="273" spans="2:28"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</row>
    <row r="274" spans="2:28"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</row>
    <row r="275" spans="2:28"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</row>
    <row r="276" spans="2:28"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</row>
    <row r="277" spans="2:28"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</row>
    <row r="278" spans="2:28"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</row>
    <row r="279" spans="2:28"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</row>
    <row r="280" spans="2:28"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</row>
    <row r="281" spans="2:28"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</row>
    <row r="282" spans="2:28"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</row>
    <row r="283" spans="2:28"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</row>
    <row r="284" spans="2:28"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</row>
    <row r="285" spans="2:28"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</row>
    <row r="286" spans="2:28"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</row>
    <row r="287" spans="2:28"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</row>
    <row r="288" spans="2:28"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</row>
    <row r="289" spans="2:28"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</row>
    <row r="290" spans="2:28"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</row>
    <row r="291" spans="2:28"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</row>
    <row r="292" spans="2:28"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</row>
    <row r="293" spans="2:28"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</row>
    <row r="294" spans="2:28"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</row>
    <row r="295" spans="2:28"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</row>
    <row r="296" spans="2:28"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</row>
    <row r="297" spans="2:28"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</row>
    <row r="298" spans="2:28"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</row>
    <row r="299" spans="2:28"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</row>
    <row r="300" spans="2:28"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</row>
    <row r="301" spans="2:28"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</row>
    <row r="302" spans="2:28"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</row>
    <row r="303" spans="2:28"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</row>
    <row r="304" spans="2:28"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</row>
    <row r="305" spans="2:28"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</row>
    <row r="306" spans="2:28"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</row>
    <row r="307" spans="2:28"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</row>
    <row r="308" spans="2:28"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</row>
    <row r="309" spans="2:28"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</row>
    <row r="310" spans="2:28"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</row>
    <row r="311" spans="2:28"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</row>
    <row r="312" spans="2:28"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</row>
    <row r="313" spans="2:28"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</row>
    <row r="314" spans="2:28"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</row>
    <row r="315" spans="2:28"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</row>
    <row r="316" spans="2:28"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</row>
    <row r="317" spans="2:28"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</row>
    <row r="318" spans="2:28"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</row>
    <row r="319" spans="2:28"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</row>
    <row r="320" spans="2:28"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</row>
    <row r="321" spans="2:28"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</row>
    <row r="322" spans="2:28"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</row>
    <row r="323" spans="2:28"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</row>
    <row r="324" spans="2:28"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</row>
    <row r="325" spans="2:28"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</row>
    <row r="326" spans="2:28"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</row>
    <row r="327" spans="2:28"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</row>
    <row r="328" spans="2:28"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</row>
    <row r="329" spans="2:28"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</row>
    <row r="330" spans="2:28"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</row>
    <row r="331" spans="2:28"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</row>
    <row r="332" spans="2:28"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</row>
    <row r="333" spans="2:28"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</row>
    <row r="334" spans="2:28"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</row>
    <row r="335" spans="2:28"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</row>
    <row r="336" spans="2:28"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</row>
    <row r="337" spans="2:28"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</row>
    <row r="338" spans="2:28"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</row>
    <row r="339" spans="2:28"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</row>
    <row r="340" spans="2:28"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</row>
    <row r="341" spans="2:28"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</row>
    <row r="342" spans="2:28"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</row>
    <row r="343" spans="2:28"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</row>
    <row r="344" spans="2:28"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</row>
    <row r="345" spans="2:28"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</row>
    <row r="346" spans="2:28"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</row>
    <row r="347" spans="2:28"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</row>
    <row r="348" spans="2:28"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</row>
    <row r="349" spans="2:28"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</row>
    <row r="350" spans="2:28"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</row>
    <row r="351" spans="2:28"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</row>
    <row r="352" spans="2:28"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</row>
    <row r="353" spans="2:28"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</row>
    <row r="354" spans="2:28"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</row>
    <row r="355" spans="2:28"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</row>
    <row r="356" spans="2:28"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</row>
    <row r="357" spans="2:28"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</row>
    <row r="358" spans="2:28"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</row>
    <row r="359" spans="2:28"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</row>
    <row r="360" spans="2:28"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</row>
    <row r="361" spans="2:28"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</row>
    <row r="362" spans="2:28"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</row>
    <row r="363" spans="2:28"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</row>
    <row r="364" spans="2:28"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</row>
    <row r="365" spans="2:28"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</row>
    <row r="366" spans="2:28"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</row>
    <row r="367" spans="2:28"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</row>
    <row r="368" spans="2:28"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</row>
    <row r="369" spans="2:28"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</row>
    <row r="370" spans="2:28"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</row>
    <row r="371" spans="2:28"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</row>
    <row r="372" spans="2:28"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</row>
    <row r="373" spans="2:28"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</row>
    <row r="374" spans="2:28"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</row>
    <row r="375" spans="2:28"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</row>
    <row r="376" spans="2:28"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</row>
    <row r="377" spans="2:28"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</row>
    <row r="378" spans="2:28"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</row>
    <row r="379" spans="2:28"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</row>
    <row r="380" spans="2:28"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</row>
    <row r="381" spans="2:28"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</row>
    <row r="382" spans="2:28"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</row>
    <row r="383" spans="2:28"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</row>
    <row r="384" spans="2:28"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</row>
    <row r="385" spans="2:28"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</row>
    <row r="386" spans="2:28"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</row>
    <row r="387" spans="2:28"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</row>
    <row r="388" spans="2:28"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</row>
    <row r="389" spans="2:28"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</row>
    <row r="390" spans="2:28"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</row>
    <row r="391" spans="2:28"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</row>
    <row r="392" spans="2:28"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</row>
    <row r="393" spans="2:28"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</row>
    <row r="394" spans="2:28"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</row>
    <row r="395" spans="2:28"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</row>
    <row r="396" spans="2:28"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</row>
    <row r="397" spans="2:28"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</row>
    <row r="398" spans="2:28"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</row>
    <row r="399" spans="2:28"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</row>
    <row r="400" spans="2:28"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</row>
    <row r="401" spans="2:28"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</row>
    <row r="402" spans="2:28"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</row>
    <row r="403" spans="2:28"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</row>
    <row r="404" spans="2:28"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</row>
    <row r="405" spans="2:28"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</row>
    <row r="406" spans="2:28"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</row>
    <row r="407" spans="2:28"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</row>
    <row r="408" spans="2:28"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</row>
    <row r="409" spans="2:28"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</row>
    <row r="410" spans="2:28"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</row>
    <row r="411" spans="2:28"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</row>
    <row r="412" spans="2:28"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</row>
    <row r="413" spans="2:28"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</row>
    <row r="414" spans="2:28"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</row>
    <row r="415" spans="2:28"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</row>
    <row r="416" spans="2:28"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</row>
    <row r="417" spans="2:28"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</row>
    <row r="418" spans="2:28"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</row>
    <row r="419" spans="2:28"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</row>
    <row r="420" spans="2:28"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</row>
    <row r="421" spans="2:28"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</row>
    <row r="422" spans="2:28"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</row>
    <row r="423" spans="2:28"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</row>
    <row r="424" spans="2:28"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</row>
    <row r="425" spans="2:28"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</row>
    <row r="426" spans="2:28"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</row>
    <row r="427" spans="2:28"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</row>
    <row r="428" spans="2:28"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</row>
    <row r="429" spans="2:28"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</row>
    <row r="430" spans="2:28"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</row>
    <row r="431" spans="2:28"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</row>
    <row r="432" spans="2:28"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</row>
    <row r="433" spans="2:28"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</row>
    <row r="434" spans="2:28"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</row>
    <row r="435" spans="2:28"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</row>
    <row r="436" spans="2:28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</row>
    <row r="437" spans="2:28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</row>
    <row r="438" spans="2:28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</row>
    <row r="439" spans="2:28"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</row>
    <row r="440" spans="2:28"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</row>
    <row r="441" spans="2:28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</row>
    <row r="442" spans="2:28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</row>
    <row r="443" spans="2:28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</row>
    <row r="444" spans="2:28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</row>
    <row r="445" spans="2:28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</row>
    <row r="446" spans="2:28"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</row>
    <row r="447" spans="2:28"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</row>
    <row r="448" spans="2:28"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</row>
    <row r="449" spans="2:28"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</row>
    <row r="450" spans="2:28"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</row>
    <row r="451" spans="2:28"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</row>
    <row r="452" spans="2:28"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</row>
    <row r="453" spans="2:28"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</row>
    <row r="454" spans="2:28"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</row>
    <row r="455" spans="2:28"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</row>
    <row r="456" spans="2:28"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</row>
    <row r="457" spans="2:28"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</row>
    <row r="458" spans="2:28"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</row>
    <row r="459" spans="2:28"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</row>
    <row r="460" spans="2:28"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</row>
    <row r="461" spans="2:28"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</row>
    <row r="462" spans="2:28"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</row>
    <row r="463" spans="2:28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</row>
    <row r="464" spans="2:28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</row>
    <row r="465" spans="2:28"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</row>
    <row r="466" spans="2:28"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</row>
    <row r="467" spans="2:28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</row>
    <row r="468" spans="2:28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</row>
    <row r="469" spans="2:28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</row>
    <row r="470" spans="2:28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</row>
    <row r="471" spans="2:28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</row>
    <row r="472" spans="2:28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</row>
    <row r="473" spans="2:28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</row>
    <row r="474" spans="2:28"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</row>
    <row r="475" spans="2:28"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</row>
    <row r="476" spans="2:28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</row>
    <row r="477" spans="2:28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</row>
    <row r="478" spans="2:28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</row>
    <row r="479" spans="2:28"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</row>
    <row r="480" spans="2:28"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</row>
    <row r="481" spans="2:28"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</row>
    <row r="482" spans="2:28"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</row>
    <row r="483" spans="2:28"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</row>
    <row r="484" spans="2:28"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</row>
    <row r="485" spans="2:28"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</row>
    <row r="486" spans="2:28"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</row>
    <row r="487" spans="2:28"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</row>
    <row r="488" spans="2:28"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</row>
    <row r="489" spans="2:28"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</row>
    <row r="490" spans="2:28"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</row>
    <row r="491" spans="2:28"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</row>
    <row r="492" spans="2:28"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</row>
    <row r="493" spans="2:28"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</row>
    <row r="494" spans="2:28"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</row>
    <row r="495" spans="2:28"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</row>
    <row r="496" spans="2:28"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</row>
    <row r="497" spans="2:28"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</row>
    <row r="498" spans="2:28"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</row>
    <row r="499" spans="2:28"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</row>
    <row r="500" spans="2:28"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</row>
    <row r="501" spans="2:28"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</row>
    <row r="502" spans="2:28"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</row>
    <row r="503" spans="2:28"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</row>
    <row r="504" spans="2:28"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</row>
    <row r="505" spans="2:28"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</row>
    <row r="506" spans="2:28"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</row>
    <row r="507" spans="2:28"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</row>
    <row r="508" spans="2:28"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</row>
    <row r="509" spans="2:28"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</row>
    <row r="510" spans="2:28"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</row>
    <row r="511" spans="2:28"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</row>
    <row r="512" spans="2:28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</row>
    <row r="513" spans="2:28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</row>
    <row r="514" spans="2:28"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</row>
    <row r="515" spans="2:28"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</row>
    <row r="516" spans="2:28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</row>
    <row r="517" spans="2:28"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</row>
    <row r="518" spans="2:28"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</row>
    <row r="519" spans="2:28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</row>
    <row r="520" spans="2:28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</row>
    <row r="521" spans="2:28"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</row>
    <row r="522" spans="2:28"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</row>
    <row r="523" spans="2:28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</row>
    <row r="524" spans="2:28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</row>
    <row r="525" spans="2:28"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</row>
    <row r="526" spans="2:28"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</row>
    <row r="527" spans="2:28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</row>
    <row r="528" spans="2:28"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</row>
    <row r="529" spans="2:28"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</row>
    <row r="530" spans="2:28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</row>
    <row r="531" spans="2:28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</row>
    <row r="532" spans="2:28"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</row>
    <row r="533" spans="2:28"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</row>
    <row r="534" spans="2:28"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</row>
    <row r="535" spans="2:28"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</row>
    <row r="536" spans="2:28"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</row>
    <row r="537" spans="2:28"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</row>
    <row r="538" spans="2:28"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</row>
    <row r="539" spans="2:28"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</row>
    <row r="540" spans="2:28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</row>
    <row r="541" spans="2:28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</row>
    <row r="542" spans="2:28"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</row>
    <row r="543" spans="2:28"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</row>
    <row r="544" spans="2:28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</row>
    <row r="545" spans="2:28"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</row>
    <row r="546" spans="2:28"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</row>
    <row r="547" spans="2:28"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</row>
    <row r="548" spans="2:28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</row>
    <row r="549" spans="2:28"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</row>
    <row r="550" spans="2:28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</row>
    <row r="551" spans="2:28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</row>
    <row r="552" spans="2:28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</row>
    <row r="553" spans="2:28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</row>
    <row r="554" spans="2:28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</row>
    <row r="555" spans="2:28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</row>
    <row r="556" spans="2:28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</row>
    <row r="557" spans="2:28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</row>
    <row r="558" spans="2:28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</row>
    <row r="559" spans="2:28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</row>
    <row r="560" spans="2:28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</row>
    <row r="561" spans="2:28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</row>
    <row r="562" spans="2:28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</row>
    <row r="563" spans="2:28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</row>
    <row r="564" spans="2:28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</row>
    <row r="565" spans="2:28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</row>
    <row r="566" spans="2:28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</row>
    <row r="567" spans="2:28"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</row>
    <row r="568" spans="2:28"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</row>
    <row r="569" spans="2:28"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</row>
    <row r="570" spans="2:28"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</row>
    <row r="571" spans="2:28"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</row>
    <row r="572" spans="2:28"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</row>
    <row r="573" spans="2:28"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</row>
    <row r="574" spans="2:28"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</row>
    <row r="575" spans="2:28"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</row>
    <row r="576" spans="2:28"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</row>
    <row r="577" spans="2:28"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</row>
    <row r="578" spans="2:28"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</row>
    <row r="579" spans="2:28"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</row>
    <row r="580" spans="2:28"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</row>
    <row r="581" spans="2:28"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</row>
    <row r="582" spans="2:28"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</row>
    <row r="583" spans="2:28"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</row>
    <row r="584" spans="2:28"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</row>
    <row r="585" spans="2:28"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</row>
    <row r="586" spans="2:28"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</row>
    <row r="587" spans="2:28"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</row>
    <row r="588" spans="2:28"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</row>
    <row r="589" spans="2:28"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</row>
    <row r="590" spans="2:28"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</row>
    <row r="591" spans="2:28"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</row>
    <row r="592" spans="2:28"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</row>
    <row r="593" spans="2:28"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</row>
    <row r="594" spans="2:28"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</row>
    <row r="595" spans="2:28"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</row>
    <row r="596" spans="2:28"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</row>
    <row r="597" spans="2:28"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</row>
    <row r="598" spans="2:28"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</row>
    <row r="599" spans="2:28"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</row>
    <row r="600" spans="2:28"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</row>
    <row r="601" spans="2:28"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</row>
    <row r="602" spans="2:28"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</row>
    <row r="603" spans="2:28"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</row>
    <row r="604" spans="2:28"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</row>
    <row r="605" spans="2:28"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</row>
    <row r="606" spans="2:28"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</row>
    <row r="607" spans="2:28"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</row>
    <row r="608" spans="2:28"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</row>
    <row r="609" spans="2:28"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</row>
    <row r="610" spans="2:28"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</row>
    <row r="611" spans="2:28"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</row>
    <row r="612" spans="2:28"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</row>
    <row r="613" spans="2:28"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</row>
    <row r="614" spans="2:28"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</row>
    <row r="615" spans="2:28"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</row>
    <row r="616" spans="2:28"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</row>
    <row r="617" spans="2:28"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</row>
    <row r="618" spans="2:28"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</row>
    <row r="619" spans="2:28"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</row>
    <row r="620" spans="2:28"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</row>
    <row r="621" spans="2:28"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</row>
    <row r="622" spans="2:28"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</row>
    <row r="623" spans="2:28"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</row>
    <row r="624" spans="2:28"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</row>
    <row r="625" spans="2:28"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</row>
    <row r="626" spans="2:28"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</row>
    <row r="627" spans="2:28"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</row>
    <row r="628" spans="2:28"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</row>
    <row r="629" spans="2:28"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</row>
    <row r="630" spans="2:28"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</row>
    <row r="631" spans="2:28"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</row>
    <row r="632" spans="2:28"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</row>
    <row r="633" spans="2:28"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</row>
    <row r="634" spans="2:28"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</row>
    <row r="635" spans="2:28"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</row>
    <row r="636" spans="2:28"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</row>
    <row r="637" spans="2:28"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</row>
    <row r="638" spans="2:28"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</row>
    <row r="639" spans="2:28"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</row>
    <row r="640" spans="2:28"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</row>
    <row r="641" spans="2:28"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</row>
    <row r="642" spans="2:28"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</row>
    <row r="643" spans="2:28"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</row>
    <row r="644" spans="2:28"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</row>
    <row r="645" spans="2:28"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</row>
    <row r="646" spans="2:28"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</row>
    <row r="647" spans="2:28"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</row>
    <row r="648" spans="2:28"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</row>
    <row r="649" spans="2:28"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</row>
    <row r="650" spans="2:28"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</row>
    <row r="651" spans="2:28"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</row>
    <row r="652" spans="2:28"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</row>
    <row r="653" spans="2:28"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</row>
    <row r="654" spans="2:28"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</row>
    <row r="655" spans="2:28"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</row>
    <row r="656" spans="2:28"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</row>
    <row r="657" spans="2:28"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</row>
    <row r="658" spans="2:28"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</row>
    <row r="659" spans="2:28"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</row>
    <row r="660" spans="2:28"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</row>
    <row r="661" spans="2:28"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</row>
    <row r="662" spans="2:28"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</row>
    <row r="663" spans="2:28"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</row>
    <row r="664" spans="2:28"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</row>
    <row r="665" spans="2:28"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</row>
    <row r="666" spans="2:28"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</row>
    <row r="667" spans="2:28"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</row>
    <row r="668" spans="2:28"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</row>
    <row r="669" spans="2:28"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</row>
    <row r="670" spans="2:28"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</row>
    <row r="671" spans="2:28"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</row>
    <row r="672" spans="2:28"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</row>
    <row r="673" spans="2:28"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</row>
    <row r="674" spans="2:28"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</row>
    <row r="675" spans="2:28"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</row>
    <row r="676" spans="2:28"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</row>
    <row r="677" spans="2:28"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</row>
    <row r="678" spans="2:28"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</row>
    <row r="679" spans="2:28"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</row>
    <row r="680" spans="2:28"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</row>
    <row r="681" spans="2:28"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</row>
    <row r="682" spans="2:28"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</row>
    <row r="683" spans="2:28"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</row>
    <row r="684" spans="2:28"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</row>
    <row r="685" spans="2:28"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</row>
    <row r="686" spans="2:28"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</row>
    <row r="687" spans="2:28"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</row>
    <row r="688" spans="2:28"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</row>
    <row r="689" spans="2:28"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</row>
    <row r="690" spans="2:28"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</row>
    <row r="691" spans="2:28"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</row>
    <row r="692" spans="2:28"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</row>
    <row r="693" spans="2:28"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</row>
    <row r="694" spans="2:28"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</row>
    <row r="695" spans="2:28"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</row>
    <row r="696" spans="2:28"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</row>
    <row r="697" spans="2:28"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</row>
    <row r="698" spans="2:28"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</row>
    <row r="699" spans="2:28"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</row>
    <row r="700" spans="2:28"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</row>
    <row r="701" spans="2:28"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</row>
    <row r="702" spans="2:28"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</row>
    <row r="703" spans="2:28"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</row>
    <row r="704" spans="2:28"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</row>
    <row r="705" spans="2:28"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</row>
    <row r="706" spans="2:28"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</row>
    <row r="707" spans="2:28"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</row>
    <row r="708" spans="2:28"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</row>
    <row r="709" spans="2:28"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</row>
    <row r="710" spans="2:28"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</row>
    <row r="711" spans="2:28"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</row>
    <row r="712" spans="2:28"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</row>
    <row r="713" spans="2:28"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</row>
    <row r="714" spans="2:28"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</row>
    <row r="715" spans="2:28"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</row>
    <row r="716" spans="2:28"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</row>
    <row r="717" spans="2:28"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</row>
    <row r="718" spans="2:28"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</row>
    <row r="719" spans="2:28"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</row>
    <row r="720" spans="2:28"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</row>
    <row r="721" spans="2:28"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</row>
    <row r="722" spans="2:28"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</row>
    <row r="723" spans="2:28"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</row>
    <row r="724" spans="2:28"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</row>
    <row r="725" spans="2:28"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</row>
    <row r="726" spans="2:28"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</row>
    <row r="727" spans="2:28"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</row>
    <row r="728" spans="2:28"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</row>
    <row r="729" spans="2:28"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</row>
    <row r="730" spans="2:28"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</row>
    <row r="731" spans="2:28"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</row>
    <row r="732" spans="2:28"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</row>
    <row r="733" spans="2:28"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</row>
    <row r="734" spans="2:28"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</row>
    <row r="735" spans="2:28"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</row>
    <row r="736" spans="2:28"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</row>
    <row r="737" spans="2:28"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</row>
    <row r="738" spans="2:28"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</row>
    <row r="739" spans="2:28"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</row>
    <row r="740" spans="2:28"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</row>
    <row r="741" spans="2:28"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</row>
    <row r="742" spans="2:28"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</row>
    <row r="743" spans="2:28"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</row>
    <row r="744" spans="2:28"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</row>
    <row r="745" spans="2:28"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</row>
    <row r="746" spans="2:28"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</row>
    <row r="747" spans="2:28"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</row>
    <row r="748" spans="2:28"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</row>
    <row r="749" spans="2:28"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</row>
    <row r="750" spans="2:28"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</row>
    <row r="751" spans="2:28"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</row>
    <row r="752" spans="2:28"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</row>
    <row r="753" spans="2:28"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</row>
    <row r="754" spans="2:28"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</row>
    <row r="755" spans="2:28"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</row>
    <row r="756" spans="2:28"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</row>
    <row r="757" spans="2:28"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</row>
    <row r="758" spans="2:28"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</row>
    <row r="759" spans="2:28"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</row>
    <row r="760" spans="2:28"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</row>
    <row r="761" spans="2:28"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</row>
    <row r="762" spans="2:28"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</row>
    <row r="763" spans="2:28"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</row>
    <row r="764" spans="2:28"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</row>
    <row r="765" spans="2:28"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</row>
    <row r="766" spans="2:28"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</row>
    <row r="767" spans="2:28"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</row>
    <row r="768" spans="2:28"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</row>
    <row r="769" spans="2:28"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</row>
    <row r="770" spans="2:28"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</row>
    <row r="771" spans="2:28"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</row>
    <row r="772" spans="2:28"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</row>
    <row r="773" spans="2:28"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</row>
    <row r="774" spans="2:28"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</row>
    <row r="775" spans="2:28"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</row>
    <row r="776" spans="2:28"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</row>
    <row r="777" spans="2:28"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</row>
    <row r="778" spans="2:28"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</row>
    <row r="779" spans="2:28"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</row>
    <row r="780" spans="2:28"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</row>
    <row r="781" spans="2:28"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</row>
    <row r="782" spans="2:28"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</row>
    <row r="783" spans="2:28"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</row>
    <row r="784" spans="2:28"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</row>
    <row r="785" spans="2:28"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</row>
    <row r="786" spans="2:28"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</row>
    <row r="787" spans="2:28"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</row>
    <row r="788" spans="2:28"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</row>
    <row r="789" spans="2:28"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</row>
    <row r="790" spans="2:28"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</row>
    <row r="791" spans="2:28"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</row>
    <row r="792" spans="2:28"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</row>
    <row r="793" spans="2:28"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</row>
    <row r="794" spans="2:28"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</row>
    <row r="795" spans="2:28"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</row>
    <row r="796" spans="2:28"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</row>
    <row r="797" spans="2:28"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</row>
    <row r="798" spans="2:28"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</row>
    <row r="799" spans="2:28"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</row>
    <row r="800" spans="2:28"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</row>
    <row r="801" spans="2:28"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</row>
    <row r="802" spans="2:28"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</row>
    <row r="803" spans="2:28"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</row>
    <row r="804" spans="2:28"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</row>
    <row r="805" spans="2:28"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</row>
    <row r="806" spans="2:28"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</row>
    <row r="807" spans="2:28"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</row>
    <row r="808" spans="2:28"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</row>
    <row r="809" spans="2:28"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</row>
    <row r="810" spans="2:28"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</row>
    <row r="811" spans="2:28"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</row>
    <row r="812" spans="2:28"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</row>
    <row r="813" spans="2:28"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</row>
    <row r="814" spans="2:28"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</row>
    <row r="815" spans="2:28"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</row>
    <row r="816" spans="2:28"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</row>
    <row r="817" spans="2:28"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</row>
    <row r="818" spans="2:28"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</row>
    <row r="819" spans="2:28"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</row>
    <row r="820" spans="2:28"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</row>
    <row r="821" spans="2:28"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</row>
    <row r="822" spans="2:28"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</row>
    <row r="823" spans="2:28"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</row>
    <row r="824" spans="2:28"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</row>
    <row r="825" spans="2:28"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</row>
    <row r="826" spans="2:28"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</row>
    <row r="827" spans="2:28"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</row>
    <row r="828" spans="2:28"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</row>
    <row r="829" spans="2:28"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</row>
    <row r="830" spans="2:28"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</row>
    <row r="831" spans="2:28"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</row>
    <row r="832" spans="2:28"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</row>
    <row r="833" spans="2:28"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</row>
    <row r="834" spans="2:28"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</row>
    <row r="835" spans="2:28"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</row>
    <row r="836" spans="2:28"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</row>
    <row r="837" spans="2:28"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</row>
    <row r="838" spans="2:28"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</row>
    <row r="839" spans="2:28"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</row>
    <row r="840" spans="2:28"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</row>
    <row r="841" spans="2:28"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</row>
    <row r="842" spans="2:28"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</row>
    <row r="843" spans="2:28"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</row>
    <row r="844" spans="2:28"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</row>
    <row r="845" spans="2:28"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</row>
    <row r="846" spans="2:28"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</row>
    <row r="847" spans="2:28"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</row>
    <row r="848" spans="2:28"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</row>
    <row r="849" spans="2:28"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</row>
    <row r="850" spans="2:28"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</row>
    <row r="851" spans="2:28"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</row>
    <row r="852" spans="2:28"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</row>
    <row r="853" spans="2:28"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</row>
    <row r="854" spans="2:28"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</row>
    <row r="855" spans="2:28"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</row>
    <row r="856" spans="2:28"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</row>
    <row r="857" spans="2:28"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</row>
    <row r="858" spans="2:28"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</row>
    <row r="859" spans="2:28"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</row>
    <row r="860" spans="2:28"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</row>
    <row r="861" spans="2:28"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</row>
    <row r="862" spans="2:28"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</row>
    <row r="863" spans="2:28"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</row>
    <row r="864" spans="2:28"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</row>
    <row r="865" spans="2:28"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</row>
    <row r="866" spans="2:28"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</row>
    <row r="867" spans="2:28"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</row>
    <row r="868" spans="2:28"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</row>
    <row r="869" spans="2:28"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</row>
    <row r="870" spans="2:28"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</row>
    <row r="871" spans="2:28"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</row>
    <row r="872" spans="2:28"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</row>
    <row r="873" spans="2:28"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</row>
    <row r="874" spans="2:28"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</row>
    <row r="875" spans="2:28"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</row>
    <row r="876" spans="2:28"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</row>
    <row r="877" spans="2:28"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</row>
    <row r="878" spans="2:28"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</row>
    <row r="879" spans="2:28"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</row>
    <row r="880" spans="2:28"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</row>
  </sheetData>
  <sheetProtection formatCells="0" formatColumns="0" formatRows="0" insertColumns="0" insertRows="0" insertHyperlinks="0" deleteColumns="0" deleteRows="0" sort="0" autoFilter="0" pivotTables="0"/>
  <mergeCells count="3">
    <mergeCell ref="B8:F8"/>
    <mergeCell ref="B15:D15"/>
    <mergeCell ref="B21:D21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668"/>
  <sheetViews>
    <sheetView showGridLines="0" zoomScaleNormal="100" zoomScaleSheetLayoutView="100" workbookViewId="0"/>
  </sheetViews>
  <sheetFormatPr defaultColWidth="12.5703125" defaultRowHeight="12.75"/>
  <cols>
    <col min="1" max="1" width="3.42578125" style="102" customWidth="1"/>
    <col min="2" max="2" width="39.28515625" style="102" customWidth="1"/>
    <col min="3" max="3" width="13.85546875" style="102" customWidth="1"/>
    <col min="4" max="7" width="13.85546875" style="210" customWidth="1"/>
    <col min="8" max="9" width="13.85546875" style="124" customWidth="1"/>
    <col min="10" max="10" width="2.42578125" style="124" customWidth="1"/>
    <col min="11" max="14" width="12.7109375" style="124" customWidth="1"/>
    <col min="15" max="16384" width="12.5703125" style="102"/>
  </cols>
  <sheetData>
    <row r="1" spans="2:10" ht="18.75">
      <c r="B1" s="121"/>
      <c r="C1" s="121"/>
      <c r="D1" s="122"/>
      <c r="E1" s="122"/>
      <c r="F1" s="122"/>
      <c r="G1" s="122"/>
      <c r="H1" s="123"/>
      <c r="I1" s="123"/>
      <c r="J1" s="123"/>
    </row>
    <row r="2" spans="2:10" ht="18.75">
      <c r="B2" s="121"/>
      <c r="C2" s="121"/>
      <c r="D2" s="122"/>
      <c r="E2" s="122"/>
      <c r="F2" s="122"/>
      <c r="G2" s="122"/>
      <c r="H2" s="123"/>
      <c r="I2" s="123"/>
      <c r="J2" s="123"/>
    </row>
    <row r="3" spans="2:10" ht="18.75">
      <c r="B3" s="121"/>
      <c r="C3" s="121"/>
      <c r="D3" s="122"/>
      <c r="E3" s="122"/>
      <c r="F3" s="122"/>
      <c r="G3" s="122"/>
      <c r="H3" s="123"/>
      <c r="I3" s="123"/>
      <c r="J3" s="123"/>
    </row>
    <row r="4" spans="2:10" ht="18.75">
      <c r="B4" s="121"/>
      <c r="C4" s="121"/>
      <c r="D4" s="122"/>
      <c r="E4" s="122"/>
      <c r="F4" s="122"/>
      <c r="G4" s="122"/>
      <c r="H4" s="123"/>
      <c r="I4" s="123"/>
      <c r="J4" s="123"/>
    </row>
    <row r="5" spans="2:10" ht="18.75">
      <c r="B5" s="121"/>
      <c r="C5" s="121"/>
      <c r="D5" s="122"/>
      <c r="E5" s="122"/>
      <c r="F5" s="122"/>
      <c r="G5" s="122"/>
      <c r="H5" s="123"/>
      <c r="I5" s="123"/>
      <c r="J5" s="123"/>
    </row>
    <row r="6" spans="2:10" ht="18.75">
      <c r="B6" s="121"/>
      <c r="C6" s="121"/>
      <c r="D6" s="122"/>
      <c r="E6" s="122"/>
      <c r="F6" s="122"/>
      <c r="G6" s="122"/>
      <c r="H6" s="123"/>
      <c r="I6" s="123"/>
      <c r="J6" s="123"/>
    </row>
    <row r="7" spans="2:10">
      <c r="B7" s="125"/>
      <c r="C7" s="125"/>
      <c r="D7" s="122"/>
      <c r="E7" s="122"/>
      <c r="F7" s="122"/>
      <c r="G7" s="122"/>
      <c r="H7" s="123"/>
      <c r="I7" s="123"/>
      <c r="J7" s="123"/>
    </row>
    <row r="8" spans="2:10" ht="23.25">
      <c r="B8" s="126" t="s">
        <v>114</v>
      </c>
      <c r="C8" s="127"/>
      <c r="D8" s="128"/>
      <c r="E8" s="128"/>
      <c r="F8" s="128"/>
      <c r="G8" s="128"/>
      <c r="H8" s="128"/>
      <c r="I8" s="128"/>
      <c r="J8" s="128"/>
    </row>
    <row r="9" spans="2:10" ht="23.25">
      <c r="B9" s="129"/>
      <c r="C9" s="129"/>
      <c r="D9" s="101"/>
      <c r="E9" s="101"/>
      <c r="F9" s="101"/>
      <c r="G9" s="101"/>
      <c r="H9" s="101"/>
      <c r="I9" s="101"/>
      <c r="J9" s="101"/>
    </row>
    <row r="10" spans="2:10" ht="23.25">
      <c r="B10" s="130" t="s">
        <v>115</v>
      </c>
      <c r="C10" s="129"/>
      <c r="D10" s="101"/>
      <c r="E10" s="101"/>
      <c r="F10" s="101"/>
      <c r="G10" s="101"/>
      <c r="H10" s="101"/>
      <c r="I10" s="101"/>
      <c r="J10" s="101"/>
    </row>
    <row r="11" spans="2:10">
      <c r="B11" s="131"/>
      <c r="C11" s="132" t="s">
        <v>116</v>
      </c>
      <c r="D11" s="132">
        <v>2023</v>
      </c>
      <c r="E11" s="132">
        <v>2024</v>
      </c>
      <c r="F11" s="101"/>
      <c r="G11" s="101"/>
      <c r="H11" s="101"/>
      <c r="I11" s="101"/>
      <c r="J11" s="101"/>
    </row>
    <row r="12" spans="2:10">
      <c r="B12" s="133" t="s">
        <v>11</v>
      </c>
      <c r="C12" s="134" t="s">
        <v>117</v>
      </c>
      <c r="D12" s="135">
        <v>461</v>
      </c>
      <c r="E12" s="131">
        <v>571</v>
      </c>
      <c r="F12" s="101"/>
      <c r="G12" s="101"/>
      <c r="H12" s="101"/>
      <c r="I12" s="101"/>
      <c r="J12" s="101"/>
    </row>
    <row r="13" spans="2:10">
      <c r="B13" s="133" t="s">
        <v>13</v>
      </c>
      <c r="C13" s="136"/>
      <c r="D13" s="135"/>
      <c r="E13" s="131"/>
      <c r="F13" s="101"/>
      <c r="G13" s="101"/>
      <c r="H13" s="101"/>
      <c r="I13" s="101"/>
      <c r="J13" s="101"/>
    </row>
    <row r="14" spans="2:10">
      <c r="B14" s="131" t="s">
        <v>118</v>
      </c>
      <c r="C14" s="132" t="s">
        <v>117</v>
      </c>
      <c r="D14" s="131">
        <v>137</v>
      </c>
      <c r="E14" s="131">
        <v>135</v>
      </c>
      <c r="F14" s="101"/>
      <c r="G14" s="101"/>
      <c r="H14" s="101"/>
      <c r="I14" s="101"/>
      <c r="J14" s="101"/>
    </row>
    <row r="15" spans="2:10">
      <c r="B15" s="131" t="s">
        <v>74</v>
      </c>
      <c r="C15" s="132" t="s">
        <v>117</v>
      </c>
      <c r="D15" s="131">
        <v>324</v>
      </c>
      <c r="E15" s="131">
        <v>436</v>
      </c>
      <c r="F15" s="101"/>
      <c r="G15" s="101"/>
      <c r="H15" s="101"/>
      <c r="I15" s="101"/>
      <c r="J15" s="101"/>
    </row>
    <row r="16" spans="2:10">
      <c r="B16" s="131" t="s">
        <v>76</v>
      </c>
      <c r="C16" s="132" t="s">
        <v>62</v>
      </c>
      <c r="D16" s="137">
        <f>D14/D12*100</f>
        <v>29.718004338394792</v>
      </c>
      <c r="E16" s="137">
        <f>E14/E12*100</f>
        <v>23.642732049036777</v>
      </c>
      <c r="F16" s="101"/>
      <c r="G16" s="101"/>
      <c r="H16" s="101"/>
      <c r="I16" s="101"/>
      <c r="J16" s="101"/>
    </row>
    <row r="17" spans="2:10">
      <c r="B17" s="131" t="s">
        <v>74</v>
      </c>
      <c r="C17" s="132" t="s">
        <v>62</v>
      </c>
      <c r="D17" s="137">
        <f>D15/D12*100</f>
        <v>70.281995661605208</v>
      </c>
      <c r="E17" s="137">
        <f>E15/E12*100</f>
        <v>76.35726795096322</v>
      </c>
      <c r="F17" s="101"/>
      <c r="G17" s="101"/>
      <c r="H17" s="101"/>
      <c r="I17" s="101"/>
      <c r="J17" s="101"/>
    </row>
    <row r="18" spans="2:10">
      <c r="B18" s="133" t="s">
        <v>15</v>
      </c>
      <c r="C18" s="138"/>
      <c r="D18" s="131"/>
      <c r="E18" s="131"/>
      <c r="F18" s="101"/>
      <c r="G18" s="101"/>
      <c r="H18" s="101"/>
      <c r="I18" s="101"/>
      <c r="J18" s="101"/>
    </row>
    <row r="19" spans="2:10">
      <c r="B19" s="131" t="s">
        <v>119</v>
      </c>
      <c r="C19" s="132" t="s">
        <v>117</v>
      </c>
      <c r="D19" s="131">
        <v>114</v>
      </c>
      <c r="E19" s="131">
        <v>205</v>
      </c>
      <c r="F19" s="101"/>
      <c r="G19" s="101"/>
      <c r="H19" s="101"/>
      <c r="I19" s="101"/>
      <c r="J19" s="101"/>
    </row>
    <row r="20" spans="2:10">
      <c r="B20" s="131" t="s">
        <v>79</v>
      </c>
      <c r="C20" s="132" t="s">
        <v>117</v>
      </c>
      <c r="D20" s="131">
        <v>312</v>
      </c>
      <c r="E20" s="131">
        <v>323</v>
      </c>
      <c r="F20" s="101"/>
      <c r="G20" s="101"/>
      <c r="H20" s="101"/>
      <c r="I20" s="101"/>
      <c r="J20" s="101"/>
    </row>
    <row r="21" spans="2:10">
      <c r="B21" s="131" t="s">
        <v>120</v>
      </c>
      <c r="C21" s="132" t="s">
        <v>117</v>
      </c>
      <c r="D21" s="131">
        <v>35</v>
      </c>
      <c r="E21" s="131">
        <v>43</v>
      </c>
      <c r="F21" s="101"/>
      <c r="G21" s="101"/>
      <c r="H21" s="101"/>
      <c r="I21" s="101"/>
      <c r="J21" s="101"/>
    </row>
    <row r="22" spans="2:10">
      <c r="B22" s="131" t="s">
        <v>119</v>
      </c>
      <c r="C22" s="132" t="s">
        <v>62</v>
      </c>
      <c r="D22" s="137">
        <f>D19/D12*100</f>
        <v>24.728850325379607</v>
      </c>
      <c r="E22" s="137">
        <f>E19/E12*100</f>
        <v>35.901926444833627</v>
      </c>
      <c r="F22" s="101"/>
      <c r="G22" s="101"/>
      <c r="H22" s="101"/>
      <c r="I22" s="101"/>
      <c r="J22" s="101"/>
    </row>
    <row r="23" spans="2:10">
      <c r="B23" s="131" t="s">
        <v>79</v>
      </c>
      <c r="C23" s="132" t="s">
        <v>62</v>
      </c>
      <c r="D23" s="137">
        <f>D20/D12*100</f>
        <v>67.678958785249449</v>
      </c>
      <c r="E23" s="137">
        <f>E20/E12*100</f>
        <v>56.567425569176891</v>
      </c>
      <c r="F23" s="101"/>
      <c r="G23" s="101"/>
      <c r="H23" s="101"/>
      <c r="I23" s="101"/>
      <c r="J23" s="101"/>
    </row>
    <row r="24" spans="2:10">
      <c r="B24" s="131" t="s">
        <v>120</v>
      </c>
      <c r="C24" s="132" t="s">
        <v>62</v>
      </c>
      <c r="D24" s="137">
        <f>D21/D12*100</f>
        <v>7.5921908893709329</v>
      </c>
      <c r="E24" s="137">
        <f>E21/E12*100</f>
        <v>7.530647985989491</v>
      </c>
      <c r="F24" s="101"/>
      <c r="G24" s="101"/>
      <c r="H24" s="101"/>
      <c r="I24" s="101"/>
      <c r="J24" s="101"/>
    </row>
    <row r="25" spans="2:10">
      <c r="B25" s="139"/>
      <c r="C25" s="140"/>
      <c r="D25" s="139"/>
      <c r="E25" s="139"/>
      <c r="F25" s="101"/>
      <c r="G25" s="101"/>
      <c r="H25" s="101"/>
      <c r="I25" s="101"/>
      <c r="J25" s="101"/>
    </row>
    <row r="26" spans="2:10">
      <c r="B26" s="141" t="s">
        <v>17</v>
      </c>
      <c r="C26" s="140"/>
      <c r="D26" s="139"/>
      <c r="E26" s="139"/>
      <c r="F26" s="101"/>
      <c r="G26" s="101"/>
      <c r="H26" s="101"/>
      <c r="I26" s="101"/>
      <c r="J26" s="101"/>
    </row>
    <row r="27" spans="2:10">
      <c r="B27" s="142"/>
      <c r="C27" s="143" t="s">
        <v>116</v>
      </c>
      <c r="D27" s="132">
        <v>2023</v>
      </c>
      <c r="E27" s="132">
        <v>2024</v>
      </c>
      <c r="F27" s="101"/>
      <c r="G27" s="101"/>
      <c r="H27" s="101"/>
      <c r="I27" s="101"/>
      <c r="J27" s="101"/>
    </row>
    <row r="28" spans="2:10">
      <c r="B28" s="133" t="s">
        <v>121</v>
      </c>
      <c r="C28" s="143" t="s">
        <v>117</v>
      </c>
      <c r="D28" s="131">
        <v>3</v>
      </c>
      <c r="E28" s="131">
        <v>3</v>
      </c>
      <c r="F28" s="101"/>
      <c r="G28" s="101"/>
      <c r="H28" s="101"/>
      <c r="I28" s="101"/>
      <c r="J28" s="101"/>
    </row>
    <row r="29" spans="2:10">
      <c r="B29" s="144" t="s">
        <v>74</v>
      </c>
      <c r="C29" s="132" t="s">
        <v>117</v>
      </c>
      <c r="D29" s="131">
        <v>1</v>
      </c>
      <c r="E29" s="131">
        <v>1</v>
      </c>
      <c r="F29" s="101"/>
      <c r="G29" s="101"/>
      <c r="H29" s="101"/>
      <c r="I29" s="101"/>
      <c r="J29" s="101"/>
    </row>
    <row r="30" spans="2:10">
      <c r="B30" s="144" t="s">
        <v>76</v>
      </c>
      <c r="C30" s="132" t="s">
        <v>117</v>
      </c>
      <c r="D30" s="131">
        <v>2</v>
      </c>
      <c r="E30" s="131">
        <v>2</v>
      </c>
      <c r="F30" s="101"/>
      <c r="G30" s="101"/>
      <c r="H30" s="101"/>
      <c r="I30" s="101"/>
      <c r="J30" s="101"/>
    </row>
    <row r="31" spans="2:10">
      <c r="B31" s="131" t="s">
        <v>119</v>
      </c>
      <c r="C31" s="132" t="s">
        <v>117</v>
      </c>
      <c r="D31" s="131">
        <v>0</v>
      </c>
      <c r="E31" s="131">
        <v>0</v>
      </c>
      <c r="F31" s="101"/>
      <c r="G31" s="101"/>
      <c r="H31" s="101"/>
      <c r="I31" s="101"/>
      <c r="J31" s="101"/>
    </row>
    <row r="32" spans="2:10">
      <c r="B32" s="131" t="s">
        <v>79</v>
      </c>
      <c r="C32" s="132" t="s">
        <v>117</v>
      </c>
      <c r="D32" s="131">
        <v>2</v>
      </c>
      <c r="E32" s="131">
        <v>2</v>
      </c>
      <c r="F32" s="101"/>
      <c r="G32" s="101"/>
      <c r="H32" s="101"/>
      <c r="I32" s="101"/>
      <c r="J32" s="101"/>
    </row>
    <row r="33" spans="2:10">
      <c r="B33" s="131" t="s">
        <v>120</v>
      </c>
      <c r="C33" s="132" t="s">
        <v>117</v>
      </c>
      <c r="D33" s="131">
        <v>1</v>
      </c>
      <c r="E33" s="131">
        <v>1</v>
      </c>
      <c r="F33" s="101"/>
      <c r="G33" s="101"/>
      <c r="H33" s="101"/>
      <c r="I33" s="101"/>
      <c r="J33" s="101"/>
    </row>
    <row r="34" spans="2:10">
      <c r="B34" s="133" t="s">
        <v>122</v>
      </c>
      <c r="C34" s="132" t="s">
        <v>117</v>
      </c>
      <c r="D34" s="131">
        <v>87</v>
      </c>
      <c r="E34" s="131">
        <v>110</v>
      </c>
      <c r="F34" s="101"/>
      <c r="G34" s="101"/>
      <c r="H34" s="101"/>
      <c r="I34" s="101"/>
      <c r="J34" s="101"/>
    </row>
    <row r="35" spans="2:10">
      <c r="B35" s="144" t="s">
        <v>74</v>
      </c>
      <c r="C35" s="132" t="s">
        <v>117</v>
      </c>
      <c r="D35" s="131">
        <v>48</v>
      </c>
      <c r="E35" s="131">
        <v>59</v>
      </c>
      <c r="F35" s="101"/>
      <c r="G35" s="101"/>
      <c r="H35" s="101"/>
      <c r="I35" s="101"/>
      <c r="J35" s="101"/>
    </row>
    <row r="36" spans="2:10">
      <c r="B36" s="144" t="s">
        <v>76</v>
      </c>
      <c r="C36" s="132" t="s">
        <v>117</v>
      </c>
      <c r="D36" s="131">
        <v>39</v>
      </c>
      <c r="E36" s="131">
        <v>51</v>
      </c>
      <c r="F36" s="101"/>
      <c r="G36" s="101"/>
      <c r="H36" s="101"/>
      <c r="I36" s="101"/>
      <c r="J36" s="101"/>
    </row>
    <row r="37" spans="2:10">
      <c r="B37" s="131" t="s">
        <v>119</v>
      </c>
      <c r="C37" s="132" t="s">
        <v>117</v>
      </c>
      <c r="D37" s="131">
        <v>18</v>
      </c>
      <c r="E37" s="131">
        <v>26</v>
      </c>
      <c r="F37" s="101"/>
      <c r="G37" s="101"/>
      <c r="H37" s="101"/>
      <c r="I37" s="101"/>
      <c r="J37" s="101"/>
    </row>
    <row r="38" spans="2:10">
      <c r="B38" s="131" t="s">
        <v>79</v>
      </c>
      <c r="C38" s="132" t="s">
        <v>117</v>
      </c>
      <c r="D38" s="131">
        <v>65</v>
      </c>
      <c r="E38" s="131">
        <v>81</v>
      </c>
      <c r="F38" s="101"/>
      <c r="G38" s="101"/>
      <c r="H38" s="101"/>
      <c r="I38" s="101"/>
      <c r="J38" s="101"/>
    </row>
    <row r="39" spans="2:10">
      <c r="B39" s="131" t="s">
        <v>120</v>
      </c>
      <c r="C39" s="132" t="s">
        <v>117</v>
      </c>
      <c r="D39" s="131">
        <v>4</v>
      </c>
      <c r="E39" s="131">
        <v>3</v>
      </c>
      <c r="F39" s="101"/>
      <c r="G39" s="101"/>
      <c r="H39" s="101"/>
      <c r="I39" s="101"/>
      <c r="J39" s="101"/>
    </row>
    <row r="40" spans="2:10">
      <c r="B40" s="133" t="s">
        <v>123</v>
      </c>
      <c r="C40" s="132" t="s">
        <v>117</v>
      </c>
      <c r="D40" s="131">
        <v>371</v>
      </c>
      <c r="E40" s="131">
        <v>458</v>
      </c>
      <c r="F40" s="101"/>
      <c r="G40" s="101"/>
      <c r="H40" s="101"/>
      <c r="I40" s="101"/>
      <c r="J40" s="101"/>
    </row>
    <row r="41" spans="2:10">
      <c r="B41" s="144" t="s">
        <v>74</v>
      </c>
      <c r="C41" s="132" t="s">
        <v>117</v>
      </c>
      <c r="D41" s="131">
        <v>275</v>
      </c>
      <c r="E41" s="131">
        <v>376</v>
      </c>
      <c r="F41" s="101"/>
      <c r="G41" s="101"/>
      <c r="H41" s="101"/>
      <c r="I41" s="101"/>
      <c r="J41" s="101"/>
    </row>
    <row r="42" spans="2:10">
      <c r="B42" s="144" t="s">
        <v>76</v>
      </c>
      <c r="C42" s="132" t="s">
        <v>117</v>
      </c>
      <c r="D42" s="131">
        <v>96</v>
      </c>
      <c r="E42" s="131">
        <v>82</v>
      </c>
      <c r="F42" s="101"/>
      <c r="G42" s="101"/>
      <c r="H42" s="101"/>
      <c r="I42" s="101"/>
      <c r="J42" s="101"/>
    </row>
    <row r="43" spans="2:10">
      <c r="B43" s="131" t="s">
        <v>119</v>
      </c>
      <c r="C43" s="132" t="s">
        <v>117</v>
      </c>
      <c r="D43" s="131">
        <v>96</v>
      </c>
      <c r="E43" s="131">
        <v>96</v>
      </c>
      <c r="F43" s="101"/>
      <c r="G43" s="101"/>
      <c r="H43" s="101"/>
      <c r="I43" s="101"/>
      <c r="J43" s="101"/>
    </row>
    <row r="44" spans="2:10">
      <c r="B44" s="131" t="s">
        <v>79</v>
      </c>
      <c r="C44" s="132" t="s">
        <v>117</v>
      </c>
      <c r="D44" s="131">
        <v>245</v>
      </c>
      <c r="E44" s="131">
        <v>245</v>
      </c>
      <c r="F44" s="101"/>
      <c r="G44" s="101"/>
      <c r="H44" s="101"/>
      <c r="I44" s="101"/>
      <c r="J44" s="101"/>
    </row>
    <row r="45" spans="2:10">
      <c r="B45" s="131" t="s">
        <v>120</v>
      </c>
      <c r="C45" s="132" t="s">
        <v>117</v>
      </c>
      <c r="D45" s="131">
        <v>30</v>
      </c>
      <c r="E45" s="131">
        <v>30</v>
      </c>
      <c r="F45" s="101"/>
      <c r="G45" s="101"/>
      <c r="H45" s="101"/>
      <c r="I45" s="101"/>
      <c r="J45" s="101"/>
    </row>
    <row r="46" spans="2:10">
      <c r="B46" s="145"/>
      <c r="C46" s="140"/>
      <c r="D46" s="139"/>
      <c r="E46" s="139"/>
      <c r="F46" s="101"/>
      <c r="G46" s="101"/>
      <c r="H46" s="101"/>
      <c r="I46" s="101"/>
      <c r="J46" s="101"/>
    </row>
    <row r="47" spans="2:10">
      <c r="B47" s="141" t="s">
        <v>17</v>
      </c>
      <c r="C47" s="140"/>
      <c r="D47" s="139"/>
      <c r="E47" s="139"/>
      <c r="F47" s="101"/>
      <c r="G47" s="101"/>
      <c r="H47" s="101"/>
      <c r="I47" s="101"/>
      <c r="J47" s="101"/>
    </row>
    <row r="48" spans="2:10">
      <c r="B48" s="142"/>
      <c r="C48" s="143" t="s">
        <v>116</v>
      </c>
      <c r="D48" s="132">
        <v>2023</v>
      </c>
      <c r="E48" s="132">
        <v>2024</v>
      </c>
      <c r="F48" s="101"/>
      <c r="G48" s="101"/>
      <c r="H48" s="101"/>
      <c r="I48" s="101"/>
      <c r="J48" s="101"/>
    </row>
    <row r="49" spans="2:10">
      <c r="B49" s="131" t="s">
        <v>121</v>
      </c>
      <c r="C49" s="143" t="s">
        <v>117</v>
      </c>
      <c r="D49" s="131">
        <f>D28</f>
        <v>3</v>
      </c>
      <c r="E49" s="131">
        <f>E28</f>
        <v>3</v>
      </c>
      <c r="F49" s="101"/>
      <c r="G49" s="101"/>
      <c r="H49" s="101"/>
      <c r="I49" s="101"/>
      <c r="J49" s="101"/>
    </row>
    <row r="50" spans="2:10">
      <c r="B50" s="144" t="s">
        <v>74</v>
      </c>
      <c r="C50" s="143" t="s">
        <v>62</v>
      </c>
      <c r="D50" s="137">
        <f>D29/D28*100</f>
        <v>33.333333333333329</v>
      </c>
      <c r="E50" s="137">
        <f>E29/E28*100</f>
        <v>33.333333333333329</v>
      </c>
      <c r="F50" s="101"/>
      <c r="G50" s="101"/>
      <c r="H50" s="101"/>
      <c r="I50" s="101"/>
      <c r="J50" s="101"/>
    </row>
    <row r="51" spans="2:10">
      <c r="B51" s="144" t="s">
        <v>76</v>
      </c>
      <c r="C51" s="143" t="s">
        <v>62</v>
      </c>
      <c r="D51" s="137">
        <f>D30/D28*100</f>
        <v>66.666666666666657</v>
      </c>
      <c r="E51" s="137">
        <f>E30/E28*100</f>
        <v>66.666666666666657</v>
      </c>
      <c r="F51" s="101"/>
      <c r="G51" s="101"/>
      <c r="H51" s="101"/>
      <c r="I51" s="101"/>
      <c r="J51" s="101"/>
    </row>
    <row r="52" spans="2:10">
      <c r="B52" s="131" t="s">
        <v>119</v>
      </c>
      <c r="C52" s="143" t="s">
        <v>62</v>
      </c>
      <c r="D52" s="137">
        <v>0</v>
      </c>
      <c r="E52" s="137">
        <v>0</v>
      </c>
      <c r="F52" s="101"/>
      <c r="G52" s="101"/>
      <c r="H52" s="101"/>
      <c r="I52" s="101"/>
      <c r="J52" s="101"/>
    </row>
    <row r="53" spans="2:10">
      <c r="B53" s="131" t="s">
        <v>79</v>
      </c>
      <c r="C53" s="143" t="s">
        <v>62</v>
      </c>
      <c r="D53" s="137">
        <f>D32/D49*100</f>
        <v>66.666666666666657</v>
      </c>
      <c r="E53" s="137">
        <f>E32/E49*100</f>
        <v>66.666666666666657</v>
      </c>
      <c r="F53" s="101"/>
      <c r="G53" s="101"/>
      <c r="H53" s="101"/>
      <c r="I53" s="101"/>
      <c r="J53" s="101"/>
    </row>
    <row r="54" spans="2:10">
      <c r="B54" s="131" t="s">
        <v>120</v>
      </c>
      <c r="C54" s="143" t="s">
        <v>62</v>
      </c>
      <c r="D54" s="137">
        <f>D33/D49*100</f>
        <v>33.333333333333329</v>
      </c>
      <c r="E54" s="137">
        <f>E33/E49*100</f>
        <v>33.333333333333329</v>
      </c>
      <c r="F54" s="101"/>
      <c r="G54" s="101"/>
      <c r="H54" s="101"/>
      <c r="I54" s="101"/>
      <c r="J54" s="101"/>
    </row>
    <row r="55" spans="2:10">
      <c r="B55" s="131" t="s">
        <v>122</v>
      </c>
      <c r="C55" s="143" t="s">
        <v>117</v>
      </c>
      <c r="D55" s="131">
        <f>D34</f>
        <v>87</v>
      </c>
      <c r="E55" s="131">
        <f>E34</f>
        <v>110</v>
      </c>
      <c r="F55" s="101"/>
      <c r="G55" s="101"/>
      <c r="H55" s="101"/>
      <c r="I55" s="101"/>
      <c r="J55" s="101"/>
    </row>
    <row r="56" spans="2:10">
      <c r="B56" s="144" t="s">
        <v>74</v>
      </c>
      <c r="C56" s="143" t="s">
        <v>62</v>
      </c>
      <c r="D56" s="137">
        <f>D35/D34*100</f>
        <v>55.172413793103445</v>
      </c>
      <c r="E56" s="137">
        <f>E35/E34*100</f>
        <v>53.63636363636364</v>
      </c>
      <c r="F56" s="101"/>
      <c r="G56" s="101"/>
      <c r="H56" s="101"/>
      <c r="I56" s="101"/>
      <c r="J56" s="101"/>
    </row>
    <row r="57" spans="2:10">
      <c r="B57" s="144" t="s">
        <v>76</v>
      </c>
      <c r="C57" s="143" t="s">
        <v>62</v>
      </c>
      <c r="D57" s="137">
        <f>D36/D34*100</f>
        <v>44.827586206896555</v>
      </c>
      <c r="E57" s="137">
        <f>E36/E34*100</f>
        <v>46.36363636363636</v>
      </c>
      <c r="F57" s="101"/>
      <c r="G57" s="101"/>
      <c r="H57" s="101"/>
      <c r="I57" s="101"/>
      <c r="J57" s="101"/>
    </row>
    <row r="58" spans="2:10">
      <c r="B58" s="131" t="s">
        <v>119</v>
      </c>
      <c r="C58" s="143" t="s">
        <v>62</v>
      </c>
      <c r="D58" s="137">
        <f>D37/D55*100</f>
        <v>20.689655172413794</v>
      </c>
      <c r="E58" s="137">
        <f>E37/E55*100</f>
        <v>23.636363636363637</v>
      </c>
      <c r="F58" s="101"/>
      <c r="G58" s="101"/>
      <c r="H58" s="101"/>
      <c r="I58" s="101"/>
      <c r="J58" s="101"/>
    </row>
    <row r="59" spans="2:10">
      <c r="B59" s="131" t="s">
        <v>79</v>
      </c>
      <c r="C59" s="143" t="s">
        <v>62</v>
      </c>
      <c r="D59" s="137">
        <f>D38/D55*100</f>
        <v>74.712643678160916</v>
      </c>
      <c r="E59" s="137">
        <f>E38/E55*100</f>
        <v>73.636363636363626</v>
      </c>
      <c r="F59" s="101"/>
      <c r="G59" s="101"/>
      <c r="H59" s="101"/>
      <c r="I59" s="101"/>
      <c r="J59" s="101"/>
    </row>
    <row r="60" spans="2:10">
      <c r="B60" s="131" t="s">
        <v>120</v>
      </c>
      <c r="C60" s="143" t="s">
        <v>62</v>
      </c>
      <c r="D60" s="137">
        <f>D39/D34*100</f>
        <v>4.5977011494252871</v>
      </c>
      <c r="E60" s="137">
        <f>E39/E34*100</f>
        <v>2.7272727272727271</v>
      </c>
      <c r="F60" s="101"/>
      <c r="G60" s="101"/>
      <c r="H60" s="101"/>
      <c r="I60" s="101"/>
      <c r="J60" s="101"/>
    </row>
    <row r="61" spans="2:10">
      <c r="B61" s="131" t="s">
        <v>123</v>
      </c>
      <c r="C61" s="143" t="s">
        <v>117</v>
      </c>
      <c r="D61" s="131">
        <f>D40</f>
        <v>371</v>
      </c>
      <c r="E61" s="131">
        <f>E40</f>
        <v>458</v>
      </c>
      <c r="F61" s="101"/>
      <c r="G61" s="101"/>
      <c r="H61" s="101"/>
      <c r="I61" s="101"/>
      <c r="J61" s="101"/>
    </row>
    <row r="62" spans="2:10">
      <c r="B62" s="144" t="s">
        <v>74</v>
      </c>
      <c r="C62" s="143" t="s">
        <v>62</v>
      </c>
      <c r="D62" s="137">
        <f>D41/D40*100</f>
        <v>74.123989218328845</v>
      </c>
      <c r="E62" s="137">
        <f>E41/E40*100</f>
        <v>82.096069868995642</v>
      </c>
      <c r="F62" s="101"/>
      <c r="G62" s="101"/>
      <c r="H62" s="101"/>
      <c r="I62" s="101"/>
      <c r="J62" s="101"/>
    </row>
    <row r="63" spans="2:10">
      <c r="B63" s="144" t="s">
        <v>76</v>
      </c>
      <c r="C63" s="132" t="s">
        <v>62</v>
      </c>
      <c r="D63" s="137">
        <f>D42/D40*100</f>
        <v>25.876010781671159</v>
      </c>
      <c r="E63" s="137">
        <f>E42/E40*100</f>
        <v>17.903930131004365</v>
      </c>
      <c r="F63" s="101"/>
      <c r="G63" s="101"/>
      <c r="H63" s="101"/>
      <c r="I63" s="101"/>
      <c r="J63" s="101"/>
    </row>
    <row r="64" spans="2:10">
      <c r="B64" s="131" t="s">
        <v>119</v>
      </c>
      <c r="C64" s="132" t="s">
        <v>62</v>
      </c>
      <c r="D64" s="137">
        <f>D43/D61*100</f>
        <v>25.876010781671159</v>
      </c>
      <c r="E64" s="137">
        <f>E43/E61*100</f>
        <v>20.960698689956331</v>
      </c>
      <c r="F64" s="101"/>
      <c r="G64" s="101"/>
      <c r="H64" s="101"/>
      <c r="I64" s="101"/>
      <c r="J64" s="101"/>
    </row>
    <row r="65" spans="2:10">
      <c r="B65" s="131" t="s">
        <v>79</v>
      </c>
      <c r="C65" s="132" t="s">
        <v>62</v>
      </c>
      <c r="D65" s="137">
        <f>D44/D61*100</f>
        <v>66.037735849056602</v>
      </c>
      <c r="E65" s="137">
        <f>E44/E61*100</f>
        <v>53.493449781659386</v>
      </c>
      <c r="F65" s="101"/>
      <c r="G65" s="101"/>
      <c r="H65" s="101"/>
      <c r="I65" s="101"/>
      <c r="J65" s="101"/>
    </row>
    <row r="66" spans="2:10">
      <c r="B66" s="131" t="s">
        <v>120</v>
      </c>
      <c r="C66" s="132" t="s">
        <v>62</v>
      </c>
      <c r="D66" s="137">
        <f>D45/D61*100</f>
        <v>8.0862533692722369</v>
      </c>
      <c r="E66" s="137">
        <f>E45/E61*100</f>
        <v>6.5502183406113534</v>
      </c>
      <c r="F66" s="101"/>
      <c r="G66" s="101"/>
      <c r="H66" s="101"/>
      <c r="I66" s="101"/>
      <c r="J66" s="101"/>
    </row>
    <row r="67" spans="2:10">
      <c r="B67" s="145"/>
      <c r="C67" s="140"/>
      <c r="D67" s="139"/>
      <c r="E67" s="139"/>
      <c r="F67" s="101"/>
      <c r="G67" s="101"/>
      <c r="H67" s="101"/>
      <c r="I67" s="101"/>
      <c r="J67" s="101"/>
    </row>
    <row r="68" spans="2:10">
      <c r="B68" s="141" t="s">
        <v>19</v>
      </c>
      <c r="C68" s="140"/>
      <c r="D68" s="139"/>
      <c r="E68" s="139"/>
      <c r="F68" s="101"/>
      <c r="G68" s="101"/>
      <c r="H68" s="101"/>
      <c r="I68" s="101"/>
      <c r="J68" s="101"/>
    </row>
    <row r="69" spans="2:10">
      <c r="B69" s="142"/>
      <c r="C69" s="132" t="s">
        <v>116</v>
      </c>
      <c r="D69" s="132">
        <v>2023</v>
      </c>
      <c r="E69" s="132">
        <v>2024</v>
      </c>
      <c r="F69" s="101"/>
      <c r="G69" s="101"/>
      <c r="H69" s="101"/>
      <c r="I69" s="101"/>
      <c r="J69" s="101"/>
    </row>
    <row r="70" spans="2:10">
      <c r="B70" s="131" t="s">
        <v>124</v>
      </c>
      <c r="C70" s="132" t="s">
        <v>117</v>
      </c>
      <c r="D70" s="131">
        <v>461</v>
      </c>
      <c r="E70" s="131">
        <v>571</v>
      </c>
      <c r="F70" s="101"/>
      <c r="G70" s="101"/>
      <c r="H70" s="101"/>
      <c r="I70" s="101"/>
      <c r="J70" s="101"/>
    </row>
    <row r="71" spans="2:10">
      <c r="B71" s="144" t="s">
        <v>74</v>
      </c>
      <c r="C71" s="132" t="s">
        <v>117</v>
      </c>
      <c r="D71" s="131">
        <v>324</v>
      </c>
      <c r="E71" s="131">
        <v>436</v>
      </c>
      <c r="F71" s="101"/>
      <c r="G71" s="101"/>
      <c r="H71" s="101"/>
      <c r="I71" s="101"/>
      <c r="J71" s="101"/>
    </row>
    <row r="72" spans="2:10">
      <c r="B72" s="144" t="s">
        <v>76</v>
      </c>
      <c r="C72" s="132" t="s">
        <v>117</v>
      </c>
      <c r="D72" s="131">
        <v>137</v>
      </c>
      <c r="E72" s="131">
        <v>135</v>
      </c>
      <c r="F72" s="101"/>
      <c r="G72" s="101"/>
      <c r="H72" s="101"/>
      <c r="I72" s="101"/>
      <c r="J72" s="101"/>
    </row>
    <row r="73" spans="2:10">
      <c r="B73" s="131" t="s">
        <v>125</v>
      </c>
      <c r="C73" s="132" t="s">
        <v>117</v>
      </c>
      <c r="D73" s="131">
        <v>0</v>
      </c>
      <c r="E73" s="131">
        <v>0</v>
      </c>
      <c r="F73" s="101"/>
      <c r="G73" s="101"/>
      <c r="H73" s="101"/>
      <c r="I73" s="101"/>
      <c r="J73" s="101"/>
    </row>
    <row r="74" spans="2:10">
      <c r="B74" s="146" t="s">
        <v>126</v>
      </c>
      <c r="C74" s="132" t="s">
        <v>117</v>
      </c>
      <c r="D74" s="146">
        <v>198</v>
      </c>
      <c r="E74" s="146">
        <v>234</v>
      </c>
      <c r="F74" s="101"/>
      <c r="G74" s="101"/>
      <c r="H74" s="147"/>
      <c r="I74" s="140"/>
      <c r="J74" s="148"/>
    </row>
    <row r="75" spans="2:10">
      <c r="B75" s="146" t="s">
        <v>127</v>
      </c>
      <c r="C75" s="132" t="s">
        <v>117</v>
      </c>
      <c r="D75" s="146">
        <v>263</v>
      </c>
      <c r="E75" s="146">
        <v>337</v>
      </c>
      <c r="F75" s="101"/>
      <c r="G75" s="101"/>
      <c r="H75" s="101"/>
      <c r="I75" s="101"/>
      <c r="J75" s="101"/>
    </row>
    <row r="76" spans="2:10">
      <c r="B76" s="149" t="s">
        <v>128</v>
      </c>
      <c r="C76" s="132" t="s">
        <v>117</v>
      </c>
      <c r="D76" s="131">
        <v>0</v>
      </c>
      <c r="E76" s="131">
        <v>0</v>
      </c>
      <c r="F76" s="101"/>
      <c r="G76" s="101"/>
      <c r="H76" s="101"/>
      <c r="I76" s="101"/>
      <c r="J76" s="101"/>
    </row>
    <row r="77" spans="2:10" ht="24">
      <c r="B77" s="150" t="s">
        <v>129</v>
      </c>
      <c r="C77" s="132" t="s">
        <v>62</v>
      </c>
      <c r="D77" s="151">
        <v>0.9</v>
      </c>
      <c r="E77" s="151">
        <v>0.5</v>
      </c>
      <c r="F77" s="101"/>
      <c r="G77" s="101"/>
      <c r="H77" s="101"/>
      <c r="I77" s="101"/>
      <c r="J77" s="101"/>
    </row>
    <row r="78" spans="2:10">
      <c r="B78" s="144" t="s">
        <v>74</v>
      </c>
      <c r="C78" s="132" t="s">
        <v>117</v>
      </c>
      <c r="D78" s="152">
        <v>0</v>
      </c>
      <c r="E78" s="152">
        <v>0</v>
      </c>
      <c r="F78" s="101"/>
      <c r="G78" s="101"/>
      <c r="H78" s="101"/>
      <c r="I78" s="101"/>
      <c r="J78" s="101"/>
    </row>
    <row r="79" spans="2:10">
      <c r="B79" s="144" t="s">
        <v>76</v>
      </c>
      <c r="C79" s="132" t="s">
        <v>117</v>
      </c>
      <c r="D79" s="152">
        <v>4</v>
      </c>
      <c r="E79" s="152">
        <v>3</v>
      </c>
      <c r="F79" s="101"/>
      <c r="G79" s="101"/>
      <c r="H79" s="101"/>
      <c r="I79" s="101"/>
      <c r="J79" s="101"/>
    </row>
    <row r="80" spans="2:10" ht="23.25">
      <c r="B80" s="129"/>
      <c r="C80" s="129"/>
      <c r="D80" s="101"/>
      <c r="E80" s="101"/>
      <c r="F80" s="101"/>
      <c r="G80" s="101"/>
      <c r="H80" s="101"/>
      <c r="I80" s="101"/>
      <c r="J80" s="101"/>
    </row>
    <row r="81" spans="2:15">
      <c r="B81" s="141" t="s">
        <v>21</v>
      </c>
      <c r="C81" s="140"/>
      <c r="D81" s="139"/>
      <c r="E81" s="139"/>
      <c r="F81" s="101"/>
      <c r="G81" s="101"/>
      <c r="H81" s="101"/>
      <c r="I81" s="101"/>
      <c r="J81" s="101"/>
    </row>
    <row r="82" spans="2:15">
      <c r="B82" s="131" t="s">
        <v>130</v>
      </c>
      <c r="C82" s="132" t="s">
        <v>116</v>
      </c>
      <c r="D82" s="132" t="s">
        <v>131</v>
      </c>
      <c r="E82" s="132" t="s">
        <v>132</v>
      </c>
      <c r="F82" s="132" t="s">
        <v>133</v>
      </c>
      <c r="G82" s="132" t="s">
        <v>116</v>
      </c>
      <c r="H82" s="132" t="s">
        <v>132</v>
      </c>
      <c r="I82" s="132" t="s">
        <v>133</v>
      </c>
      <c r="J82" s="101"/>
      <c r="O82" s="124"/>
    </row>
    <row r="83" spans="2:15">
      <c r="B83" s="131" t="s">
        <v>134</v>
      </c>
      <c r="C83" s="132" t="s">
        <v>117</v>
      </c>
      <c r="D83" s="153">
        <v>81</v>
      </c>
      <c r="E83" s="131">
        <v>46</v>
      </c>
      <c r="F83" s="131">
        <v>35</v>
      </c>
      <c r="G83" s="154" t="s">
        <v>62</v>
      </c>
      <c r="H83" s="155">
        <v>56.8</v>
      </c>
      <c r="I83" s="152">
        <v>43</v>
      </c>
      <c r="J83" s="101"/>
      <c r="O83" s="124"/>
    </row>
    <row r="84" spans="2:15">
      <c r="B84" s="131" t="s">
        <v>135</v>
      </c>
      <c r="C84" s="132" t="s">
        <v>117</v>
      </c>
      <c r="D84" s="153">
        <v>45</v>
      </c>
      <c r="E84" s="146">
        <v>33</v>
      </c>
      <c r="F84" s="146">
        <v>12</v>
      </c>
      <c r="G84" s="154" t="s">
        <v>62</v>
      </c>
      <c r="H84" s="152">
        <v>73</v>
      </c>
      <c r="I84" s="152">
        <v>27</v>
      </c>
      <c r="J84" s="101"/>
      <c r="O84" s="124"/>
    </row>
    <row r="85" spans="2:15">
      <c r="B85" s="131" t="s">
        <v>136</v>
      </c>
      <c r="C85" s="132" t="s">
        <v>117</v>
      </c>
      <c r="D85" s="156">
        <v>55</v>
      </c>
      <c r="E85" s="156">
        <v>51</v>
      </c>
      <c r="F85" s="156">
        <v>4</v>
      </c>
      <c r="G85" s="154" t="s">
        <v>62</v>
      </c>
      <c r="H85" s="152">
        <v>93</v>
      </c>
      <c r="I85" s="152">
        <v>7</v>
      </c>
      <c r="J85" s="101"/>
      <c r="O85" s="124"/>
    </row>
    <row r="86" spans="2:15">
      <c r="B86" s="131" t="s">
        <v>137</v>
      </c>
      <c r="C86" s="132" t="s">
        <v>117</v>
      </c>
      <c r="D86" s="156">
        <v>49</v>
      </c>
      <c r="E86" s="156">
        <v>43</v>
      </c>
      <c r="F86" s="156">
        <v>6</v>
      </c>
      <c r="G86" s="154" t="s">
        <v>62</v>
      </c>
      <c r="H86" s="152">
        <v>88</v>
      </c>
      <c r="I86" s="152">
        <v>12</v>
      </c>
      <c r="J86" s="101"/>
      <c r="O86" s="124"/>
    </row>
    <row r="87" spans="2:15">
      <c r="B87" s="131" t="s">
        <v>138</v>
      </c>
      <c r="C87" s="132" t="s">
        <v>117</v>
      </c>
      <c r="D87" s="156">
        <v>74</v>
      </c>
      <c r="E87" s="157">
        <v>57</v>
      </c>
      <c r="F87" s="157">
        <v>17</v>
      </c>
      <c r="G87" s="154" t="s">
        <v>62</v>
      </c>
      <c r="H87" s="152">
        <v>77</v>
      </c>
      <c r="I87" s="152">
        <v>23</v>
      </c>
      <c r="J87" s="101"/>
      <c r="O87" s="124"/>
    </row>
    <row r="88" spans="2:15">
      <c r="B88" s="131" t="s">
        <v>139</v>
      </c>
      <c r="C88" s="132" t="s">
        <v>117</v>
      </c>
      <c r="D88" s="156">
        <v>21</v>
      </c>
      <c r="E88" s="158">
        <v>17</v>
      </c>
      <c r="F88" s="158">
        <v>4</v>
      </c>
      <c r="G88" s="154" t="s">
        <v>62</v>
      </c>
      <c r="H88" s="152">
        <v>81</v>
      </c>
      <c r="I88" s="152">
        <v>19</v>
      </c>
      <c r="J88" s="101"/>
      <c r="O88" s="124"/>
    </row>
    <row r="89" spans="2:15">
      <c r="B89" s="131" t="s">
        <v>140</v>
      </c>
      <c r="C89" s="132" t="s">
        <v>117</v>
      </c>
      <c r="D89" s="156">
        <v>27</v>
      </c>
      <c r="E89" s="158">
        <v>20</v>
      </c>
      <c r="F89" s="158">
        <v>7</v>
      </c>
      <c r="G89" s="154" t="s">
        <v>62</v>
      </c>
      <c r="H89" s="152">
        <v>74</v>
      </c>
      <c r="I89" s="152">
        <v>26</v>
      </c>
      <c r="J89" s="101"/>
      <c r="O89" s="124"/>
    </row>
    <row r="90" spans="2:15">
      <c r="B90" s="131" t="s">
        <v>141</v>
      </c>
      <c r="C90" s="132" t="s">
        <v>117</v>
      </c>
      <c r="D90" s="156">
        <v>86</v>
      </c>
      <c r="E90" s="156">
        <v>49</v>
      </c>
      <c r="F90" s="156">
        <v>37</v>
      </c>
      <c r="G90" s="154" t="s">
        <v>62</v>
      </c>
      <c r="H90" s="152">
        <v>57</v>
      </c>
      <c r="I90" s="152">
        <v>43</v>
      </c>
      <c r="J90" s="101"/>
      <c r="O90" s="124"/>
    </row>
    <row r="91" spans="2:15">
      <c r="B91" s="131" t="s">
        <v>142</v>
      </c>
      <c r="C91" s="132" t="s">
        <v>117</v>
      </c>
      <c r="D91" s="156">
        <v>20</v>
      </c>
      <c r="E91" s="156">
        <v>16</v>
      </c>
      <c r="F91" s="156">
        <v>4</v>
      </c>
      <c r="G91" s="154" t="s">
        <v>62</v>
      </c>
      <c r="H91" s="152">
        <v>80</v>
      </c>
      <c r="I91" s="152">
        <v>20</v>
      </c>
      <c r="J91" s="101"/>
      <c r="O91" s="124"/>
    </row>
    <row r="92" spans="2:15">
      <c r="B92" s="131" t="s">
        <v>143</v>
      </c>
      <c r="C92" s="132" t="s">
        <v>117</v>
      </c>
      <c r="D92" s="156">
        <v>5</v>
      </c>
      <c r="E92" s="156">
        <v>5</v>
      </c>
      <c r="F92" s="156">
        <v>0</v>
      </c>
      <c r="G92" s="154" t="s">
        <v>62</v>
      </c>
      <c r="H92" s="152">
        <v>100</v>
      </c>
      <c r="I92" s="152">
        <f>F92/D92</f>
        <v>0</v>
      </c>
      <c r="J92" s="101"/>
      <c r="O92" s="124"/>
    </row>
    <row r="93" spans="2:15">
      <c r="B93" s="131" t="s">
        <v>144</v>
      </c>
      <c r="C93" s="132" t="s">
        <v>117</v>
      </c>
      <c r="D93" s="156">
        <v>6</v>
      </c>
      <c r="E93" s="156">
        <v>6</v>
      </c>
      <c r="F93" s="156">
        <v>0</v>
      </c>
      <c r="G93" s="154" t="s">
        <v>62</v>
      </c>
      <c r="H93" s="152">
        <v>100</v>
      </c>
      <c r="I93" s="152">
        <f>F93/D93</f>
        <v>0</v>
      </c>
      <c r="J93" s="101"/>
      <c r="O93" s="124"/>
    </row>
    <row r="94" spans="2:15">
      <c r="B94" s="131" t="s">
        <v>145</v>
      </c>
      <c r="C94" s="132" t="s">
        <v>117</v>
      </c>
      <c r="D94" s="156">
        <v>42</v>
      </c>
      <c r="E94" s="156">
        <v>38</v>
      </c>
      <c r="F94" s="156">
        <v>4</v>
      </c>
      <c r="G94" s="154" t="s">
        <v>62</v>
      </c>
      <c r="H94" s="152">
        <v>90</v>
      </c>
      <c r="I94" s="152">
        <v>10</v>
      </c>
      <c r="J94" s="101"/>
      <c r="O94" s="124"/>
    </row>
    <row r="95" spans="2:15">
      <c r="B95" s="131" t="s">
        <v>146</v>
      </c>
      <c r="C95" s="132" t="s">
        <v>117</v>
      </c>
      <c r="D95" s="156">
        <v>7</v>
      </c>
      <c r="E95" s="156">
        <v>7</v>
      </c>
      <c r="F95" s="156">
        <v>0</v>
      </c>
      <c r="G95" s="154" t="s">
        <v>62</v>
      </c>
      <c r="H95" s="152">
        <v>100</v>
      </c>
      <c r="I95" s="152">
        <f>F95/D95</f>
        <v>0</v>
      </c>
      <c r="J95" s="101"/>
      <c r="O95" s="124"/>
    </row>
    <row r="96" spans="2:15">
      <c r="B96" s="131" t="s">
        <v>147</v>
      </c>
      <c r="C96" s="132" t="s">
        <v>117</v>
      </c>
      <c r="D96" s="156">
        <v>53</v>
      </c>
      <c r="E96" s="156">
        <v>48</v>
      </c>
      <c r="F96" s="156">
        <v>5</v>
      </c>
      <c r="G96" s="154" t="s">
        <v>62</v>
      </c>
      <c r="H96" s="152">
        <v>90</v>
      </c>
      <c r="I96" s="152">
        <v>10</v>
      </c>
      <c r="J96" s="101"/>
      <c r="O96" s="124"/>
    </row>
    <row r="97" spans="2:16">
      <c r="B97" s="131" t="s">
        <v>148</v>
      </c>
      <c r="C97" s="132" t="s">
        <v>117</v>
      </c>
      <c r="D97" s="153">
        <f>E97+F97</f>
        <v>571</v>
      </c>
      <c r="E97" s="159">
        <f>SUM(E83:E96)</f>
        <v>436</v>
      </c>
      <c r="F97" s="159">
        <f>SUM(F83:F96)</f>
        <v>135</v>
      </c>
      <c r="G97" s="154" t="s">
        <v>62</v>
      </c>
      <c r="H97" s="152">
        <v>76</v>
      </c>
      <c r="I97" s="152">
        <v>24</v>
      </c>
      <c r="J97" s="101"/>
      <c r="O97" s="124"/>
    </row>
    <row r="98" spans="2:16">
      <c r="B98" s="139"/>
      <c r="C98" s="140"/>
      <c r="D98" s="148"/>
      <c r="E98" s="148"/>
      <c r="F98" s="101"/>
      <c r="G98" s="101"/>
      <c r="H98" s="101"/>
      <c r="I98" s="101"/>
      <c r="J98" s="101"/>
    </row>
    <row r="99" spans="2:16">
      <c r="B99" s="141" t="s">
        <v>23</v>
      </c>
      <c r="C99" s="140"/>
      <c r="D99" s="148"/>
      <c r="E99" s="148"/>
      <c r="F99" s="101"/>
      <c r="G99" s="101"/>
      <c r="H99" s="101"/>
      <c r="I99" s="101"/>
      <c r="J99" s="101"/>
    </row>
    <row r="100" spans="2:16" ht="48">
      <c r="B100" s="131" t="s">
        <v>149</v>
      </c>
      <c r="C100" s="132" t="s">
        <v>116</v>
      </c>
      <c r="D100" s="160" t="s">
        <v>150</v>
      </c>
      <c r="E100" s="161" t="s">
        <v>151</v>
      </c>
      <c r="F100" s="101"/>
      <c r="G100" s="101"/>
      <c r="H100" s="101"/>
      <c r="I100" s="101"/>
      <c r="J100" s="101"/>
      <c r="O100" s="124"/>
    </row>
    <row r="101" spans="2:16">
      <c r="B101" s="131" t="s">
        <v>152</v>
      </c>
      <c r="C101" s="132" t="s">
        <v>62</v>
      </c>
      <c r="D101" s="162">
        <v>95.6</v>
      </c>
      <c r="E101" s="131">
        <v>90</v>
      </c>
      <c r="F101" s="101"/>
      <c r="G101" s="101"/>
      <c r="H101" s="101"/>
      <c r="I101" s="101"/>
      <c r="J101" s="101"/>
    </row>
    <row r="102" spans="2:16">
      <c r="B102" s="131" t="s">
        <v>153</v>
      </c>
      <c r="C102" s="132" t="s">
        <v>62</v>
      </c>
      <c r="D102" s="153">
        <v>1</v>
      </c>
      <c r="E102" s="137">
        <v>3.6</v>
      </c>
      <c r="F102" s="101"/>
      <c r="G102" s="101"/>
      <c r="H102" s="101"/>
      <c r="I102" s="101"/>
      <c r="J102" s="101"/>
    </row>
    <row r="103" spans="2:16">
      <c r="B103" s="131" t="s">
        <v>154</v>
      </c>
      <c r="C103" s="132" t="s">
        <v>62</v>
      </c>
      <c r="D103" s="162">
        <v>5.4</v>
      </c>
      <c r="E103" s="137">
        <v>6.3</v>
      </c>
      <c r="F103" s="101"/>
      <c r="G103" s="101"/>
      <c r="H103" s="101"/>
      <c r="I103" s="101"/>
      <c r="J103" s="101"/>
    </row>
    <row r="104" spans="2:16">
      <c r="B104" s="139"/>
      <c r="C104" s="139"/>
      <c r="D104" s="140"/>
      <c r="E104" s="139"/>
      <c r="F104" s="101"/>
      <c r="G104" s="101"/>
      <c r="H104" s="101"/>
      <c r="I104" s="101"/>
      <c r="J104" s="101"/>
    </row>
    <row r="105" spans="2:16">
      <c r="B105" s="141" t="s">
        <v>25</v>
      </c>
      <c r="C105" s="139"/>
      <c r="D105" s="140"/>
      <c r="E105" s="139"/>
      <c r="F105" s="101"/>
      <c r="G105" s="101"/>
      <c r="H105" s="101"/>
      <c r="I105" s="101"/>
      <c r="J105" s="101"/>
    </row>
    <row r="106" spans="2:16">
      <c r="B106" s="131"/>
      <c r="C106" s="132" t="s">
        <v>116</v>
      </c>
      <c r="D106" s="132">
        <v>2023</v>
      </c>
      <c r="E106" s="132">
        <v>2024</v>
      </c>
      <c r="F106" s="163"/>
      <c r="G106" s="163"/>
      <c r="H106" s="164"/>
      <c r="I106" s="101"/>
      <c r="J106" s="101"/>
      <c r="O106" s="124"/>
      <c r="P106" s="124"/>
    </row>
    <row r="107" spans="2:16">
      <c r="B107" s="131" t="s">
        <v>155</v>
      </c>
      <c r="C107" s="132" t="s">
        <v>117</v>
      </c>
      <c r="D107" s="153">
        <v>200</v>
      </c>
      <c r="E107" s="153">
        <v>327</v>
      </c>
      <c r="F107" s="163"/>
      <c r="G107" s="163"/>
      <c r="H107" s="164"/>
      <c r="I107" s="101"/>
      <c r="J107" s="101"/>
      <c r="O107" s="124"/>
      <c r="P107" s="124"/>
    </row>
    <row r="108" spans="2:16">
      <c r="B108" s="133" t="s">
        <v>156</v>
      </c>
      <c r="C108" s="132"/>
      <c r="D108" s="153"/>
      <c r="E108" s="153"/>
      <c r="F108" s="163"/>
      <c r="G108" s="163"/>
      <c r="H108" s="164"/>
      <c r="I108" s="101"/>
      <c r="J108" s="101"/>
      <c r="O108" s="124"/>
      <c r="P108" s="124"/>
    </row>
    <row r="109" spans="2:16">
      <c r="B109" s="131" t="s">
        <v>157</v>
      </c>
      <c r="C109" s="132" t="s">
        <v>117</v>
      </c>
      <c r="D109" s="153">
        <v>14</v>
      </c>
      <c r="E109" s="153">
        <v>21</v>
      </c>
      <c r="F109" s="163"/>
      <c r="G109" s="163"/>
      <c r="H109" s="164"/>
      <c r="I109" s="101"/>
      <c r="J109" s="101"/>
      <c r="O109" s="124"/>
      <c r="P109" s="124"/>
    </row>
    <row r="110" spans="2:16">
      <c r="B110" s="131" t="s">
        <v>135</v>
      </c>
      <c r="C110" s="132" t="s">
        <v>117</v>
      </c>
      <c r="D110" s="153">
        <v>22</v>
      </c>
      <c r="E110" s="153">
        <v>24</v>
      </c>
      <c r="F110" s="163"/>
      <c r="G110" s="163"/>
      <c r="H110" s="164"/>
      <c r="I110" s="101"/>
      <c r="J110" s="101"/>
      <c r="O110" s="124"/>
      <c r="P110" s="124"/>
    </row>
    <row r="111" spans="2:16">
      <c r="B111" s="131" t="s">
        <v>136</v>
      </c>
      <c r="C111" s="132" t="s">
        <v>117</v>
      </c>
      <c r="D111" s="153">
        <v>23</v>
      </c>
      <c r="E111" s="153">
        <v>36</v>
      </c>
      <c r="F111" s="163"/>
      <c r="G111" s="163"/>
      <c r="H111" s="164"/>
      <c r="I111" s="101"/>
      <c r="J111" s="101"/>
      <c r="O111" s="124"/>
      <c r="P111" s="124"/>
    </row>
    <row r="112" spans="2:16">
      <c r="B112" s="131" t="s">
        <v>137</v>
      </c>
      <c r="C112" s="132" t="s">
        <v>117</v>
      </c>
      <c r="D112" s="153">
        <v>14</v>
      </c>
      <c r="E112" s="153">
        <v>22</v>
      </c>
      <c r="F112" s="163"/>
      <c r="G112" s="163"/>
      <c r="H112" s="164"/>
      <c r="I112" s="101"/>
      <c r="J112" s="101"/>
      <c r="O112" s="124"/>
      <c r="P112" s="124"/>
    </row>
    <row r="113" spans="2:16">
      <c r="B113" s="131" t="s">
        <v>138</v>
      </c>
      <c r="C113" s="132" t="s">
        <v>117</v>
      </c>
      <c r="D113" s="153">
        <v>42</v>
      </c>
      <c r="E113" s="153">
        <v>38</v>
      </c>
      <c r="F113" s="163"/>
      <c r="G113" s="163"/>
      <c r="H113" s="164"/>
      <c r="I113" s="101"/>
      <c r="J113" s="101"/>
      <c r="O113" s="124"/>
      <c r="P113" s="124"/>
    </row>
    <row r="114" spans="2:16">
      <c r="B114" s="131" t="s">
        <v>139</v>
      </c>
      <c r="C114" s="132" t="s">
        <v>117</v>
      </c>
      <c r="D114" s="153">
        <v>10</v>
      </c>
      <c r="E114" s="153">
        <v>19</v>
      </c>
      <c r="F114" s="163"/>
      <c r="G114" s="163"/>
      <c r="H114" s="164"/>
      <c r="I114" s="101"/>
      <c r="J114" s="101"/>
      <c r="O114" s="124"/>
      <c r="P114" s="124"/>
    </row>
    <row r="115" spans="2:16">
      <c r="B115" s="131" t="s">
        <v>158</v>
      </c>
      <c r="C115" s="132" t="s">
        <v>117</v>
      </c>
      <c r="D115" s="153">
        <v>0</v>
      </c>
      <c r="E115" s="153">
        <v>28</v>
      </c>
      <c r="F115" s="163"/>
      <c r="G115" s="163"/>
      <c r="H115" s="164"/>
      <c r="I115" s="101"/>
      <c r="J115" s="101"/>
      <c r="O115" s="124"/>
      <c r="P115" s="124"/>
    </row>
    <row r="116" spans="2:16">
      <c r="B116" s="131" t="s">
        <v>141</v>
      </c>
      <c r="C116" s="132" t="s">
        <v>117</v>
      </c>
      <c r="D116" s="153">
        <v>29</v>
      </c>
      <c r="E116" s="153">
        <v>63</v>
      </c>
      <c r="F116" s="163"/>
      <c r="G116" s="163"/>
      <c r="H116" s="164"/>
      <c r="I116" s="101"/>
      <c r="J116" s="101"/>
      <c r="O116" s="124"/>
      <c r="P116" s="124"/>
    </row>
    <row r="117" spans="2:16">
      <c r="B117" s="131" t="s">
        <v>142</v>
      </c>
      <c r="C117" s="132" t="s">
        <v>117</v>
      </c>
      <c r="D117" s="153">
        <v>8</v>
      </c>
      <c r="E117" s="153">
        <v>15</v>
      </c>
      <c r="F117" s="163"/>
      <c r="G117" s="163"/>
      <c r="H117" s="164"/>
      <c r="I117" s="101"/>
      <c r="J117" s="101"/>
      <c r="O117" s="124"/>
      <c r="P117" s="124"/>
    </row>
    <row r="118" spans="2:16">
      <c r="B118" s="131" t="s">
        <v>143</v>
      </c>
      <c r="C118" s="132" t="s">
        <v>117</v>
      </c>
      <c r="D118" s="153">
        <v>0</v>
      </c>
      <c r="E118" s="153">
        <v>2</v>
      </c>
      <c r="F118" s="163"/>
      <c r="G118" s="163"/>
      <c r="H118" s="164"/>
      <c r="I118" s="101"/>
      <c r="J118" s="101"/>
      <c r="O118" s="124"/>
      <c r="P118" s="124"/>
    </row>
    <row r="119" spans="2:16">
      <c r="B119" s="131" t="s">
        <v>144</v>
      </c>
      <c r="C119" s="132" t="s">
        <v>117</v>
      </c>
      <c r="D119" s="153">
        <v>1</v>
      </c>
      <c r="E119" s="153">
        <v>5</v>
      </c>
      <c r="F119" s="163"/>
      <c r="G119" s="163"/>
      <c r="H119" s="164"/>
      <c r="I119" s="101"/>
      <c r="J119" s="101"/>
      <c r="O119" s="124"/>
      <c r="P119" s="124"/>
    </row>
    <row r="120" spans="2:16">
      <c r="B120" s="131" t="s">
        <v>145</v>
      </c>
      <c r="C120" s="132" t="s">
        <v>117</v>
      </c>
      <c r="D120" s="153">
        <v>22</v>
      </c>
      <c r="E120" s="153">
        <v>23</v>
      </c>
      <c r="F120" s="163"/>
      <c r="G120" s="163"/>
      <c r="H120" s="164"/>
      <c r="I120" s="101"/>
      <c r="J120" s="101"/>
      <c r="O120" s="124"/>
      <c r="P120" s="124"/>
    </row>
    <row r="121" spans="2:16">
      <c r="B121" s="131" t="s">
        <v>146</v>
      </c>
      <c r="C121" s="132" t="s">
        <v>117</v>
      </c>
      <c r="D121" s="153">
        <v>5</v>
      </c>
      <c r="E121" s="153">
        <v>6</v>
      </c>
      <c r="F121" s="163"/>
      <c r="G121" s="163"/>
      <c r="H121" s="164"/>
      <c r="I121" s="101"/>
      <c r="J121" s="101"/>
      <c r="O121" s="124"/>
      <c r="P121" s="124"/>
    </row>
    <row r="122" spans="2:16">
      <c r="B122" s="131" t="s">
        <v>147</v>
      </c>
      <c r="C122" s="132" t="s">
        <v>117</v>
      </c>
      <c r="D122" s="153">
        <v>10</v>
      </c>
      <c r="E122" s="153">
        <v>25</v>
      </c>
      <c r="F122" s="163"/>
      <c r="G122" s="163"/>
      <c r="H122" s="164"/>
      <c r="I122" s="101"/>
      <c r="J122" s="101"/>
      <c r="O122" s="124"/>
      <c r="P122" s="124"/>
    </row>
    <row r="123" spans="2:16">
      <c r="B123" s="133" t="s">
        <v>159</v>
      </c>
      <c r="C123" s="132"/>
      <c r="D123" s="132"/>
      <c r="E123" s="153"/>
      <c r="F123" s="163"/>
      <c r="G123" s="163"/>
      <c r="H123" s="164"/>
      <c r="I123" s="101"/>
      <c r="J123" s="101"/>
      <c r="O123" s="124"/>
      <c r="P123" s="124"/>
    </row>
    <row r="124" spans="2:16">
      <c r="B124" s="131" t="s">
        <v>76</v>
      </c>
      <c r="C124" s="132" t="s">
        <v>117</v>
      </c>
      <c r="D124" s="153">
        <v>46</v>
      </c>
      <c r="E124" s="153">
        <v>81</v>
      </c>
      <c r="F124" s="163"/>
      <c r="G124" s="163"/>
      <c r="H124" s="164"/>
      <c r="I124" s="101"/>
      <c r="J124" s="101"/>
      <c r="O124" s="124"/>
      <c r="P124" s="124"/>
    </row>
    <row r="125" spans="2:16">
      <c r="B125" s="131" t="s">
        <v>74</v>
      </c>
      <c r="C125" s="132" t="s">
        <v>117</v>
      </c>
      <c r="D125" s="153">
        <v>154</v>
      </c>
      <c r="E125" s="153">
        <v>246</v>
      </c>
      <c r="F125" s="163"/>
      <c r="G125" s="163"/>
      <c r="H125" s="164"/>
      <c r="I125" s="101"/>
      <c r="J125" s="101"/>
      <c r="O125" s="124"/>
      <c r="P125" s="124"/>
    </row>
    <row r="126" spans="2:16">
      <c r="B126" s="165" t="s">
        <v>160</v>
      </c>
      <c r="C126" s="166"/>
      <c r="D126" s="166"/>
      <c r="E126" s="167"/>
      <c r="F126" s="163"/>
      <c r="G126" s="163"/>
      <c r="H126" s="164"/>
      <c r="I126" s="101"/>
      <c r="J126" s="101"/>
      <c r="O126" s="124"/>
      <c r="P126" s="124"/>
    </row>
    <row r="127" spans="2:16">
      <c r="B127" s="131" t="s">
        <v>119</v>
      </c>
      <c r="C127" s="132" t="s">
        <v>117</v>
      </c>
      <c r="D127" s="153">
        <v>50</v>
      </c>
      <c r="E127" s="153">
        <v>118</v>
      </c>
      <c r="F127" s="163"/>
      <c r="G127" s="163"/>
      <c r="H127" s="164"/>
      <c r="I127" s="101"/>
      <c r="J127" s="101"/>
      <c r="O127" s="124"/>
      <c r="P127" s="124"/>
    </row>
    <row r="128" spans="2:16">
      <c r="B128" s="131" t="s">
        <v>79</v>
      </c>
      <c r="C128" s="132" t="s">
        <v>117</v>
      </c>
      <c r="D128" s="153">
        <v>134</v>
      </c>
      <c r="E128" s="153">
        <v>183</v>
      </c>
      <c r="F128" s="102"/>
      <c r="G128" s="163"/>
      <c r="H128" s="164"/>
      <c r="I128" s="101"/>
      <c r="J128" s="101"/>
      <c r="O128" s="124"/>
      <c r="P128" s="124"/>
    </row>
    <row r="129" spans="2:16">
      <c r="B129" s="131" t="s">
        <v>120</v>
      </c>
      <c r="C129" s="132" t="s">
        <v>117</v>
      </c>
      <c r="D129" s="153">
        <v>16</v>
      </c>
      <c r="E129" s="153">
        <v>26</v>
      </c>
      <c r="F129" s="163"/>
      <c r="G129" s="163"/>
      <c r="H129" s="164"/>
      <c r="I129" s="101"/>
      <c r="J129" s="101"/>
      <c r="O129" s="124"/>
      <c r="P129" s="124"/>
    </row>
    <row r="130" spans="2:16">
      <c r="B130" s="139"/>
      <c r="C130" s="140"/>
      <c r="D130" s="168"/>
      <c r="E130" s="168"/>
      <c r="F130" s="163"/>
      <c r="G130" s="163"/>
      <c r="H130" s="164"/>
      <c r="I130" s="101"/>
      <c r="J130" s="101"/>
      <c r="O130" s="124"/>
      <c r="P130" s="124"/>
    </row>
    <row r="131" spans="2:16">
      <c r="B131" s="141" t="s">
        <v>27</v>
      </c>
      <c r="D131" s="168"/>
      <c r="E131" s="168"/>
      <c r="F131" s="163"/>
      <c r="G131" s="163"/>
      <c r="H131" s="164"/>
      <c r="I131" s="101"/>
      <c r="J131" s="101"/>
      <c r="O131" s="124"/>
      <c r="P131" s="124"/>
    </row>
    <row r="132" spans="2:16">
      <c r="B132" s="133"/>
      <c r="C132" s="132" t="s">
        <v>116</v>
      </c>
      <c r="D132" s="132">
        <v>2024</v>
      </c>
      <c r="E132" s="168"/>
      <c r="F132" s="163"/>
      <c r="G132" s="163"/>
      <c r="H132" s="164"/>
      <c r="I132" s="101"/>
      <c r="J132" s="101"/>
      <c r="O132" s="124"/>
      <c r="P132" s="124"/>
    </row>
    <row r="133" spans="2:16">
      <c r="B133" s="131" t="s">
        <v>155</v>
      </c>
      <c r="C133" s="132" t="s">
        <v>62</v>
      </c>
      <c r="D133" s="153">
        <v>63.2</v>
      </c>
      <c r="E133" s="168"/>
      <c r="F133" s="163"/>
      <c r="G133" s="163"/>
      <c r="H133" s="164"/>
      <c r="I133" s="101"/>
      <c r="J133" s="101"/>
      <c r="O133" s="124"/>
      <c r="P133" s="124"/>
    </row>
    <row r="134" spans="2:16">
      <c r="B134" s="131" t="s">
        <v>76</v>
      </c>
      <c r="C134" s="132" t="s">
        <v>62</v>
      </c>
      <c r="D134" s="153">
        <v>15.6</v>
      </c>
      <c r="E134" s="102"/>
      <c r="F134" s="102"/>
      <c r="G134" s="163"/>
      <c r="H134" s="164"/>
      <c r="I134" s="101"/>
      <c r="J134" s="101"/>
      <c r="O134" s="124"/>
      <c r="P134" s="124"/>
    </row>
    <row r="135" spans="2:16">
      <c r="B135" s="131" t="s">
        <v>74</v>
      </c>
      <c r="C135" s="132" t="s">
        <v>62</v>
      </c>
      <c r="D135" s="153">
        <v>47.6</v>
      </c>
      <c r="E135" s="102"/>
      <c r="F135" s="102"/>
      <c r="G135" s="163"/>
      <c r="H135" s="164"/>
      <c r="I135" s="101"/>
      <c r="J135" s="101"/>
      <c r="O135" s="124"/>
      <c r="P135" s="124"/>
    </row>
    <row r="136" spans="2:16">
      <c r="B136" s="131" t="s">
        <v>119</v>
      </c>
      <c r="C136" s="132" t="s">
        <v>62</v>
      </c>
      <c r="D136" s="156">
        <v>22.8</v>
      </c>
      <c r="E136" s="102"/>
      <c r="F136" s="102"/>
      <c r="G136" s="163"/>
      <c r="H136" s="164"/>
      <c r="I136" s="101"/>
      <c r="J136" s="101"/>
      <c r="O136" s="124"/>
      <c r="P136" s="124"/>
    </row>
    <row r="137" spans="2:16">
      <c r="B137" s="131" t="s">
        <v>79</v>
      </c>
      <c r="C137" s="132" t="s">
        <v>62</v>
      </c>
      <c r="D137" s="156" t="s">
        <v>161</v>
      </c>
      <c r="E137" s="102"/>
      <c r="F137" s="102"/>
      <c r="G137" s="163"/>
      <c r="H137" s="164"/>
      <c r="I137" s="101"/>
      <c r="J137" s="101"/>
      <c r="O137" s="124"/>
      <c r="P137" s="124"/>
    </row>
    <row r="138" spans="2:16">
      <c r="B138" s="131" t="s">
        <v>120</v>
      </c>
      <c r="C138" s="132" t="s">
        <v>62</v>
      </c>
      <c r="D138" s="156">
        <v>5</v>
      </c>
      <c r="E138" s="102"/>
      <c r="F138" s="102"/>
      <c r="G138" s="163"/>
      <c r="H138" s="164"/>
      <c r="I138" s="101"/>
      <c r="J138" s="101"/>
      <c r="O138" s="124"/>
      <c r="P138" s="124"/>
    </row>
    <row r="139" spans="2:16" s="169" customFormat="1" ht="12">
      <c r="B139" s="170"/>
      <c r="C139" s="170"/>
      <c r="D139" s="171"/>
      <c r="E139" s="171"/>
      <c r="F139" s="171"/>
      <c r="G139" s="171"/>
      <c r="H139" s="171"/>
      <c r="I139" s="171"/>
      <c r="J139" s="171"/>
      <c r="K139" s="172"/>
      <c r="L139" s="172"/>
      <c r="M139" s="172"/>
      <c r="N139" s="172"/>
    </row>
    <row r="140" spans="2:16" s="169" customFormat="1" ht="12">
      <c r="B140" s="170" t="s">
        <v>29</v>
      </c>
      <c r="C140" s="170"/>
      <c r="D140" s="171"/>
      <c r="E140" s="171"/>
      <c r="F140" s="171"/>
      <c r="G140" s="171"/>
      <c r="H140" s="171"/>
      <c r="I140" s="171"/>
      <c r="J140" s="171"/>
      <c r="K140" s="172"/>
      <c r="L140" s="172"/>
      <c r="M140" s="172"/>
      <c r="N140" s="172"/>
    </row>
    <row r="141" spans="2:16" s="169" customFormat="1" ht="12">
      <c r="B141" s="173"/>
      <c r="C141" s="132" t="s">
        <v>116</v>
      </c>
      <c r="D141" s="132">
        <v>2023</v>
      </c>
      <c r="E141" s="132">
        <v>2024</v>
      </c>
      <c r="F141" s="171"/>
      <c r="G141" s="171"/>
      <c r="H141" s="171"/>
      <c r="I141" s="171"/>
      <c r="J141" s="171"/>
      <c r="K141" s="172"/>
      <c r="L141" s="172"/>
      <c r="M141" s="172"/>
      <c r="N141" s="172"/>
      <c r="O141" s="172"/>
    </row>
    <row r="142" spans="2:16" s="169" customFormat="1" ht="12">
      <c r="B142" s="174" t="s">
        <v>162</v>
      </c>
      <c r="C142" s="132" t="s">
        <v>117</v>
      </c>
      <c r="D142" s="175">
        <v>99</v>
      </c>
      <c r="E142" s="176">
        <v>212</v>
      </c>
      <c r="F142" s="171"/>
      <c r="G142" s="171"/>
      <c r="H142" s="171"/>
      <c r="I142" s="171"/>
      <c r="J142" s="171"/>
      <c r="K142" s="172"/>
      <c r="L142" s="172"/>
      <c r="M142" s="172"/>
      <c r="N142" s="172"/>
      <c r="O142" s="172"/>
    </row>
    <row r="143" spans="2:16" s="169" customFormat="1" ht="12">
      <c r="B143" s="174" t="s">
        <v>163</v>
      </c>
      <c r="C143" s="132" t="s">
        <v>117</v>
      </c>
      <c r="D143" s="175">
        <v>90</v>
      </c>
      <c r="E143" s="176">
        <v>197</v>
      </c>
      <c r="F143" s="171"/>
      <c r="G143" s="171"/>
      <c r="H143" s="171"/>
      <c r="I143" s="171"/>
      <c r="J143" s="171"/>
      <c r="K143" s="172"/>
      <c r="L143" s="172"/>
      <c r="M143" s="172"/>
      <c r="N143" s="172"/>
      <c r="O143" s="172"/>
    </row>
    <row r="144" spans="2:16" s="169" customFormat="1" ht="12">
      <c r="B144" s="174" t="s">
        <v>164</v>
      </c>
      <c r="C144" s="132" t="s">
        <v>117</v>
      </c>
      <c r="D144" s="175">
        <v>9</v>
      </c>
      <c r="E144" s="176">
        <v>15</v>
      </c>
      <c r="F144" s="171"/>
      <c r="G144" s="171"/>
      <c r="H144" s="171"/>
      <c r="I144" s="171"/>
      <c r="J144" s="171"/>
      <c r="K144" s="172"/>
      <c r="L144" s="172"/>
      <c r="M144" s="172"/>
      <c r="N144" s="172"/>
      <c r="O144" s="172"/>
    </row>
    <row r="145" spans="2:16" s="169" customFormat="1" ht="12">
      <c r="B145" s="173" t="s">
        <v>165</v>
      </c>
      <c r="C145" s="132"/>
      <c r="D145" s="175"/>
      <c r="E145" s="176"/>
      <c r="F145" s="171"/>
      <c r="G145" s="171"/>
      <c r="H145" s="171"/>
      <c r="I145" s="171"/>
      <c r="J145" s="171"/>
      <c r="K145" s="172"/>
      <c r="L145" s="172"/>
      <c r="M145" s="172"/>
      <c r="N145" s="172"/>
      <c r="O145" s="172"/>
    </row>
    <row r="146" spans="2:16" s="169" customFormat="1" ht="12">
      <c r="B146" s="174" t="s">
        <v>76</v>
      </c>
      <c r="C146" s="132" t="s">
        <v>117</v>
      </c>
      <c r="D146" s="175">
        <v>29</v>
      </c>
      <c r="E146" s="176">
        <v>57</v>
      </c>
      <c r="F146" s="171"/>
      <c r="G146" s="171"/>
      <c r="H146" s="171"/>
      <c r="I146" s="171"/>
      <c r="J146" s="171"/>
      <c r="K146" s="172"/>
      <c r="L146" s="172"/>
      <c r="M146" s="172"/>
      <c r="N146" s="172"/>
      <c r="O146" s="172"/>
    </row>
    <row r="147" spans="2:16" s="169" customFormat="1" ht="12">
      <c r="B147" s="174" t="s">
        <v>74</v>
      </c>
      <c r="C147" s="132" t="s">
        <v>117</v>
      </c>
      <c r="D147" s="175">
        <v>70</v>
      </c>
      <c r="E147" s="176">
        <v>155</v>
      </c>
      <c r="F147" s="171"/>
      <c r="G147" s="171"/>
      <c r="H147" s="171"/>
      <c r="I147" s="171"/>
      <c r="J147" s="171"/>
      <c r="K147" s="172"/>
      <c r="L147" s="172"/>
      <c r="M147" s="172"/>
      <c r="N147" s="172"/>
      <c r="O147" s="172"/>
    </row>
    <row r="148" spans="2:16" s="169" customFormat="1" ht="12">
      <c r="B148" s="173" t="s">
        <v>166</v>
      </c>
      <c r="C148" s="132"/>
      <c r="D148" s="175"/>
      <c r="E148" s="176"/>
      <c r="F148" s="171"/>
      <c r="G148" s="171"/>
      <c r="H148" s="171"/>
      <c r="I148" s="171"/>
      <c r="J148" s="171"/>
      <c r="K148" s="172"/>
      <c r="L148" s="172"/>
      <c r="M148" s="172"/>
      <c r="N148" s="172"/>
      <c r="O148" s="172"/>
    </row>
    <row r="149" spans="2:16" s="169" customFormat="1" ht="12">
      <c r="B149" s="131" t="s">
        <v>119</v>
      </c>
      <c r="C149" s="132" t="s">
        <v>117</v>
      </c>
      <c r="D149" s="175">
        <v>48</v>
      </c>
      <c r="E149" s="176">
        <v>76</v>
      </c>
      <c r="F149" s="171"/>
      <c r="G149" s="171"/>
      <c r="H149" s="171"/>
      <c r="I149" s="171"/>
      <c r="J149" s="171"/>
      <c r="K149" s="172"/>
      <c r="L149" s="172"/>
      <c r="M149" s="172"/>
      <c r="N149" s="172"/>
      <c r="O149" s="172"/>
    </row>
    <row r="150" spans="2:16" s="169" customFormat="1" ht="12">
      <c r="B150" s="131" t="s">
        <v>79</v>
      </c>
      <c r="C150" s="132" t="s">
        <v>117</v>
      </c>
      <c r="D150" s="175">
        <v>42</v>
      </c>
      <c r="E150" s="176">
        <v>128</v>
      </c>
      <c r="F150" s="171"/>
      <c r="G150" s="171"/>
      <c r="H150" s="171"/>
      <c r="I150" s="171"/>
      <c r="J150" s="171"/>
      <c r="K150" s="172"/>
      <c r="L150" s="172"/>
      <c r="M150" s="172"/>
      <c r="N150" s="172"/>
      <c r="O150" s="172"/>
    </row>
    <row r="151" spans="2:16" s="169" customFormat="1" ht="12">
      <c r="B151" s="131" t="s">
        <v>120</v>
      </c>
      <c r="C151" s="132" t="s">
        <v>117</v>
      </c>
      <c r="D151" s="175">
        <v>9</v>
      </c>
      <c r="E151" s="176">
        <v>8</v>
      </c>
      <c r="F151" s="171"/>
      <c r="G151" s="171"/>
      <c r="H151" s="171"/>
      <c r="I151" s="171"/>
      <c r="J151" s="171"/>
      <c r="K151" s="172"/>
      <c r="L151" s="172"/>
      <c r="M151" s="172"/>
      <c r="N151" s="172"/>
      <c r="O151" s="172"/>
    </row>
    <row r="152" spans="2:16" s="169" customFormat="1" ht="12">
      <c r="B152" s="170"/>
      <c r="C152" s="170"/>
      <c r="D152" s="170"/>
      <c r="E152" s="171"/>
      <c r="F152" s="171"/>
      <c r="G152" s="171"/>
      <c r="H152" s="171"/>
      <c r="I152" s="171"/>
      <c r="J152" s="171"/>
      <c r="K152" s="172"/>
      <c r="L152" s="172"/>
      <c r="M152" s="172"/>
      <c r="N152" s="172"/>
      <c r="O152" s="172"/>
    </row>
    <row r="153" spans="2:16" s="169" customFormat="1" ht="12">
      <c r="B153" s="170" t="s">
        <v>167</v>
      </c>
      <c r="C153" s="170"/>
      <c r="D153" s="170"/>
      <c r="E153" s="171"/>
      <c r="F153" s="171"/>
      <c r="G153" s="171"/>
      <c r="H153" s="171"/>
      <c r="I153" s="171"/>
      <c r="J153" s="171"/>
      <c r="K153" s="172"/>
      <c r="L153" s="172"/>
      <c r="M153" s="172"/>
      <c r="N153" s="172"/>
      <c r="O153" s="172"/>
    </row>
    <row r="154" spans="2:16" s="169" customFormat="1" ht="12">
      <c r="B154" s="131"/>
      <c r="C154" s="132" t="s">
        <v>116</v>
      </c>
      <c r="D154" s="132">
        <v>2023</v>
      </c>
      <c r="E154" s="132">
        <v>2024</v>
      </c>
      <c r="F154" s="171"/>
      <c r="G154" s="171"/>
      <c r="H154" s="171"/>
      <c r="I154" s="171"/>
      <c r="J154" s="171"/>
      <c r="K154" s="172"/>
      <c r="L154" s="172"/>
      <c r="M154" s="172"/>
      <c r="N154" s="172"/>
      <c r="O154" s="172"/>
      <c r="P154" s="172"/>
    </row>
    <row r="155" spans="2:16" s="169" customFormat="1" ht="12">
      <c r="B155" s="131" t="s">
        <v>168</v>
      </c>
      <c r="C155" s="132" t="s">
        <v>62</v>
      </c>
      <c r="D155" s="177">
        <f>99/380*100</f>
        <v>26.052631578947366</v>
      </c>
      <c r="E155" s="177">
        <v>41</v>
      </c>
      <c r="F155" s="171"/>
      <c r="G155" s="171"/>
      <c r="H155" s="171"/>
      <c r="I155" s="171"/>
      <c r="J155" s="171"/>
      <c r="K155" s="172"/>
      <c r="L155" s="172"/>
      <c r="M155" s="172"/>
      <c r="N155" s="172"/>
      <c r="O155" s="172"/>
      <c r="P155" s="172"/>
    </row>
    <row r="156" spans="2:16" s="169" customFormat="1" ht="12">
      <c r="B156" s="133" t="s">
        <v>169</v>
      </c>
      <c r="C156" s="132"/>
      <c r="D156" s="132"/>
      <c r="E156" s="132"/>
      <c r="F156" s="171"/>
      <c r="G156" s="171"/>
      <c r="H156" s="171"/>
      <c r="I156" s="171"/>
      <c r="J156" s="171"/>
      <c r="K156" s="172"/>
      <c r="L156" s="172"/>
      <c r="M156" s="172"/>
      <c r="N156" s="172"/>
      <c r="O156" s="172"/>
      <c r="P156" s="172"/>
    </row>
    <row r="157" spans="2:16" s="169" customFormat="1" ht="12">
      <c r="B157" s="131" t="s">
        <v>76</v>
      </c>
      <c r="C157" s="132" t="s">
        <v>62</v>
      </c>
      <c r="D157" s="132">
        <v>8</v>
      </c>
      <c r="E157" s="132">
        <v>11</v>
      </c>
      <c r="F157" s="171"/>
      <c r="G157" s="171"/>
      <c r="H157" s="171"/>
      <c r="I157" s="171"/>
      <c r="J157" s="171"/>
      <c r="K157" s="172"/>
      <c r="L157" s="172"/>
      <c r="M157" s="172"/>
      <c r="N157" s="172"/>
      <c r="O157" s="172"/>
      <c r="P157" s="172"/>
    </row>
    <row r="158" spans="2:16" s="169" customFormat="1" ht="12">
      <c r="B158" s="131" t="s">
        <v>74</v>
      </c>
      <c r="C158" s="132" t="s">
        <v>62</v>
      </c>
      <c r="D158" s="132">
        <v>18</v>
      </c>
      <c r="E158" s="132">
        <v>30</v>
      </c>
      <c r="F158" s="171"/>
      <c r="G158" s="171"/>
      <c r="H158" s="171"/>
      <c r="I158" s="171"/>
      <c r="J158" s="171"/>
      <c r="K158" s="172"/>
      <c r="L158" s="172"/>
      <c r="M158" s="172"/>
      <c r="N158" s="172"/>
      <c r="O158" s="172"/>
      <c r="P158" s="172"/>
    </row>
    <row r="159" spans="2:16" s="169" customFormat="1" ht="12">
      <c r="B159" s="139"/>
      <c r="C159" s="140"/>
      <c r="D159" s="140"/>
      <c r="E159" s="140"/>
      <c r="F159" s="171"/>
      <c r="G159" s="171"/>
      <c r="H159" s="171"/>
      <c r="I159" s="171"/>
      <c r="J159" s="171"/>
      <c r="K159" s="172"/>
      <c r="L159" s="172"/>
      <c r="M159" s="172"/>
      <c r="N159" s="172"/>
      <c r="O159" s="172"/>
      <c r="P159" s="172"/>
    </row>
    <row r="160" spans="2:16" s="169" customFormat="1" ht="12">
      <c r="B160" s="170" t="s">
        <v>170</v>
      </c>
      <c r="C160" s="140"/>
      <c r="D160" s="140"/>
      <c r="E160" s="140"/>
      <c r="F160" s="171"/>
      <c r="G160" s="171"/>
      <c r="H160" s="171"/>
      <c r="I160" s="171"/>
      <c r="J160" s="171"/>
      <c r="K160" s="172"/>
      <c r="L160" s="172"/>
      <c r="M160" s="172"/>
      <c r="N160" s="172"/>
      <c r="O160" s="172"/>
      <c r="P160" s="172"/>
    </row>
    <row r="161" spans="2:16" s="169" customFormat="1" ht="12">
      <c r="B161" s="173"/>
      <c r="C161" s="132" t="s">
        <v>116</v>
      </c>
      <c r="D161" s="132">
        <v>2023</v>
      </c>
      <c r="E161" s="132">
        <v>2024</v>
      </c>
      <c r="F161" s="171"/>
      <c r="G161" s="170"/>
      <c r="H161" s="178"/>
      <c r="I161" s="178"/>
      <c r="J161" s="178"/>
      <c r="K161" s="172"/>
      <c r="L161" s="172"/>
      <c r="M161" s="172"/>
      <c r="N161" s="172"/>
      <c r="O161" s="172"/>
      <c r="P161" s="172"/>
    </row>
    <row r="162" spans="2:16" s="169" customFormat="1" ht="12">
      <c r="B162" s="174" t="s">
        <v>163</v>
      </c>
      <c r="C162" s="132" t="s">
        <v>117</v>
      </c>
      <c r="D162" s="175">
        <v>90</v>
      </c>
      <c r="E162" s="176">
        <v>197</v>
      </c>
      <c r="F162" s="171"/>
      <c r="G162" s="170"/>
      <c r="H162" s="178"/>
      <c r="I162" s="178"/>
      <c r="J162" s="178"/>
      <c r="K162" s="172"/>
      <c r="L162" s="172"/>
      <c r="M162" s="172"/>
      <c r="N162" s="172"/>
      <c r="O162" s="172"/>
      <c r="P162" s="172"/>
    </row>
    <row r="163" spans="2:16" s="169" customFormat="1" ht="12">
      <c r="B163" s="174" t="s">
        <v>171</v>
      </c>
      <c r="C163" s="132" t="s">
        <v>117</v>
      </c>
      <c r="D163" s="175">
        <v>6</v>
      </c>
      <c r="E163" s="176">
        <v>4</v>
      </c>
      <c r="F163" s="171"/>
      <c r="G163" s="130"/>
      <c r="H163" s="178"/>
      <c r="I163" s="179"/>
      <c r="J163" s="180"/>
      <c r="K163" s="172"/>
      <c r="L163" s="172"/>
      <c r="M163" s="172"/>
      <c r="N163" s="172"/>
      <c r="O163" s="172"/>
      <c r="P163" s="172"/>
    </row>
    <row r="164" spans="2:16" s="169" customFormat="1" ht="12">
      <c r="B164" s="174" t="s">
        <v>123</v>
      </c>
      <c r="C164" s="132" t="s">
        <v>117</v>
      </c>
      <c r="D164" s="175">
        <v>84</v>
      </c>
      <c r="E164" s="176">
        <v>193</v>
      </c>
      <c r="F164" s="171"/>
      <c r="G164" s="130"/>
      <c r="H164" s="178"/>
      <c r="I164" s="179"/>
      <c r="J164" s="180"/>
      <c r="K164" s="172"/>
      <c r="L164" s="172"/>
      <c r="M164" s="172"/>
      <c r="N164" s="172"/>
      <c r="O164" s="172"/>
      <c r="P164" s="172"/>
    </row>
    <row r="165" spans="2:16" s="169" customFormat="1" ht="12">
      <c r="B165" s="174" t="s">
        <v>164</v>
      </c>
      <c r="C165" s="132" t="s">
        <v>117</v>
      </c>
      <c r="D165" s="175">
        <v>9</v>
      </c>
      <c r="E165" s="176">
        <v>15</v>
      </c>
      <c r="F165" s="171"/>
      <c r="G165" s="130"/>
      <c r="H165" s="178"/>
      <c r="I165" s="179"/>
      <c r="J165" s="180"/>
      <c r="K165" s="172"/>
      <c r="L165" s="172"/>
      <c r="M165" s="172"/>
      <c r="N165" s="172"/>
      <c r="O165" s="172"/>
      <c r="P165" s="172"/>
    </row>
    <row r="166" spans="2:16" s="169" customFormat="1" ht="12">
      <c r="B166" s="174" t="s">
        <v>171</v>
      </c>
      <c r="C166" s="132" t="s">
        <v>117</v>
      </c>
      <c r="D166" s="175">
        <v>2</v>
      </c>
      <c r="E166" s="176">
        <v>3</v>
      </c>
      <c r="F166" s="171"/>
      <c r="G166" s="130"/>
      <c r="H166" s="178"/>
      <c r="I166" s="179"/>
      <c r="J166" s="180"/>
      <c r="K166" s="172"/>
      <c r="L166" s="172"/>
      <c r="M166" s="172"/>
      <c r="N166" s="172"/>
      <c r="O166" s="172"/>
      <c r="P166" s="172"/>
    </row>
    <row r="167" spans="2:16" s="169" customFormat="1" ht="12">
      <c r="B167" s="174" t="s">
        <v>123</v>
      </c>
      <c r="C167" s="132" t="s">
        <v>117</v>
      </c>
      <c r="D167" s="175">
        <v>7</v>
      </c>
      <c r="E167" s="176">
        <v>12</v>
      </c>
      <c r="F167" s="171"/>
      <c r="G167" s="130"/>
      <c r="H167" s="178"/>
      <c r="I167" s="179"/>
      <c r="J167" s="180"/>
      <c r="K167" s="172"/>
      <c r="L167" s="172"/>
      <c r="M167" s="172"/>
      <c r="N167" s="172"/>
      <c r="O167" s="172"/>
      <c r="P167" s="172"/>
    </row>
    <row r="168" spans="2:16" s="169" customFormat="1" ht="12">
      <c r="B168" s="170"/>
      <c r="C168" s="140"/>
      <c r="D168" s="140"/>
      <c r="E168" s="140"/>
      <c r="F168" s="171"/>
      <c r="G168" s="130"/>
      <c r="H168" s="178"/>
      <c r="I168" s="179"/>
      <c r="J168" s="180"/>
      <c r="K168" s="172"/>
      <c r="L168" s="172"/>
      <c r="M168" s="172"/>
      <c r="N168" s="172"/>
      <c r="O168" s="172"/>
      <c r="P168" s="172"/>
    </row>
    <row r="169" spans="2:16" s="169" customFormat="1" ht="12">
      <c r="B169" s="170" t="s">
        <v>31</v>
      </c>
      <c r="C169" s="170"/>
      <c r="D169" s="170"/>
      <c r="E169" s="171"/>
      <c r="F169" s="171"/>
      <c r="G169" s="171"/>
      <c r="H169" s="171"/>
      <c r="I169" s="171"/>
      <c r="J169" s="171"/>
      <c r="K169" s="172"/>
      <c r="L169" s="172"/>
      <c r="M169" s="172"/>
      <c r="N169" s="172"/>
      <c r="O169" s="172"/>
    </row>
    <row r="170" spans="2:16">
      <c r="B170" s="131"/>
      <c r="C170" s="132" t="s">
        <v>116</v>
      </c>
      <c r="D170" s="153">
        <v>2024</v>
      </c>
      <c r="E170" s="168"/>
      <c r="F170" s="163"/>
      <c r="G170" s="163"/>
      <c r="H170" s="164"/>
      <c r="I170" s="101"/>
      <c r="J170" s="101"/>
      <c r="O170" s="124"/>
      <c r="P170" s="124"/>
    </row>
    <row r="171" spans="2:16">
      <c r="B171" s="131" t="s">
        <v>172</v>
      </c>
      <c r="C171" s="132" t="s">
        <v>62</v>
      </c>
      <c r="D171" s="153">
        <v>41</v>
      </c>
      <c r="E171" s="168"/>
      <c r="F171" s="163"/>
      <c r="G171" s="163"/>
      <c r="H171" s="164"/>
      <c r="I171" s="101"/>
      <c r="J171" s="101"/>
      <c r="O171" s="124"/>
      <c r="P171" s="124"/>
    </row>
    <row r="172" spans="2:16">
      <c r="B172" s="131" t="s">
        <v>76</v>
      </c>
      <c r="C172" s="132" t="s">
        <v>62</v>
      </c>
      <c r="D172" s="153">
        <v>11</v>
      </c>
      <c r="E172" s="168"/>
      <c r="F172" s="163"/>
      <c r="G172" s="163"/>
      <c r="H172" s="164"/>
      <c r="I172" s="101"/>
      <c r="J172" s="101"/>
      <c r="O172" s="124"/>
      <c r="P172" s="124"/>
    </row>
    <row r="173" spans="2:16">
      <c r="B173" s="131" t="s">
        <v>74</v>
      </c>
      <c r="C173" s="132" t="s">
        <v>62</v>
      </c>
      <c r="D173" s="153">
        <v>30</v>
      </c>
      <c r="E173" s="168"/>
      <c r="F173" s="163"/>
      <c r="G173" s="163"/>
      <c r="H173" s="164"/>
      <c r="I173" s="101"/>
      <c r="J173" s="101"/>
      <c r="O173" s="124"/>
      <c r="P173" s="124"/>
    </row>
    <row r="174" spans="2:16">
      <c r="B174" s="131" t="s">
        <v>119</v>
      </c>
      <c r="C174" s="132" t="s">
        <v>62</v>
      </c>
      <c r="D174" s="153">
        <v>15</v>
      </c>
      <c r="E174" s="168"/>
      <c r="F174" s="163"/>
      <c r="G174" s="163"/>
      <c r="H174" s="164"/>
      <c r="I174" s="101"/>
      <c r="J174" s="101"/>
      <c r="O174" s="124"/>
      <c r="P174" s="124"/>
    </row>
    <row r="175" spans="2:16">
      <c r="B175" s="131" t="s">
        <v>79</v>
      </c>
      <c r="C175" s="132" t="s">
        <v>62</v>
      </c>
      <c r="D175" s="153">
        <v>24</v>
      </c>
      <c r="E175" s="168"/>
      <c r="F175" s="163"/>
      <c r="G175" s="163"/>
      <c r="H175" s="164"/>
      <c r="I175" s="101"/>
      <c r="J175" s="101"/>
      <c r="O175" s="124"/>
      <c r="P175" s="124"/>
    </row>
    <row r="176" spans="2:16">
      <c r="B176" s="131" t="s">
        <v>120</v>
      </c>
      <c r="C176" s="132" t="s">
        <v>62</v>
      </c>
      <c r="D176" s="153">
        <v>2</v>
      </c>
      <c r="E176" s="168"/>
      <c r="F176" s="163"/>
      <c r="G176" s="163"/>
      <c r="H176" s="164"/>
      <c r="I176" s="101"/>
      <c r="J176" s="101"/>
      <c r="O176" s="124"/>
      <c r="P176" s="124"/>
    </row>
    <row r="177" spans="2:17">
      <c r="B177" s="139"/>
      <c r="C177" s="140"/>
      <c r="D177" s="168"/>
      <c r="E177" s="168"/>
      <c r="F177" s="163"/>
      <c r="G177" s="163"/>
      <c r="H177" s="164"/>
      <c r="I177" s="101"/>
      <c r="J177" s="101"/>
      <c r="O177" s="124"/>
      <c r="P177" s="124"/>
    </row>
    <row r="178" spans="2:17">
      <c r="B178" s="141" t="s">
        <v>173</v>
      </c>
      <c r="C178" s="140"/>
      <c r="D178" s="168"/>
      <c r="E178" s="168"/>
      <c r="F178" s="163"/>
      <c r="G178" s="163"/>
      <c r="H178" s="164"/>
      <c r="I178" s="101"/>
      <c r="J178" s="101"/>
      <c r="O178" s="124"/>
      <c r="P178" s="124"/>
    </row>
    <row r="179" spans="2:17">
      <c r="B179" s="131"/>
      <c r="C179" s="132" t="s">
        <v>116</v>
      </c>
      <c r="D179" s="132">
        <v>2023</v>
      </c>
      <c r="E179" s="132">
        <v>2024</v>
      </c>
      <c r="F179" s="168"/>
      <c r="G179" s="163"/>
      <c r="H179" s="163"/>
      <c r="I179" s="164"/>
      <c r="J179" s="101"/>
      <c r="O179" s="124"/>
      <c r="P179" s="124"/>
      <c r="Q179" s="124"/>
    </row>
    <row r="180" spans="2:17">
      <c r="B180" s="131" t="s">
        <v>155</v>
      </c>
      <c r="C180" s="132" t="s">
        <v>117</v>
      </c>
      <c r="D180" s="153">
        <v>545</v>
      </c>
      <c r="E180" s="181">
        <v>637</v>
      </c>
      <c r="F180" s="168"/>
      <c r="G180" s="163"/>
      <c r="H180" s="163"/>
      <c r="I180" s="164"/>
      <c r="J180" s="101"/>
      <c r="O180" s="124"/>
      <c r="P180" s="124"/>
      <c r="Q180" s="124"/>
    </row>
    <row r="181" spans="2:17">
      <c r="B181" s="182" t="s">
        <v>174</v>
      </c>
      <c r="C181" s="132"/>
      <c r="D181" s="183"/>
      <c r="E181" s="183"/>
      <c r="F181" s="168"/>
      <c r="G181" s="163"/>
      <c r="H181" s="163"/>
      <c r="I181" s="164"/>
      <c r="J181" s="101"/>
      <c r="O181" s="124"/>
      <c r="P181" s="124"/>
      <c r="Q181" s="124"/>
    </row>
    <row r="182" spans="2:17">
      <c r="B182" s="131" t="s">
        <v>76</v>
      </c>
      <c r="C182" s="132" t="s">
        <v>117</v>
      </c>
      <c r="D182" s="153">
        <v>129</v>
      </c>
      <c r="E182" s="181">
        <v>165</v>
      </c>
      <c r="F182" s="168"/>
      <c r="G182" s="163"/>
      <c r="H182" s="163"/>
      <c r="I182" s="164"/>
      <c r="J182" s="101"/>
      <c r="O182" s="124"/>
      <c r="P182" s="124"/>
      <c r="Q182" s="124"/>
    </row>
    <row r="183" spans="2:17">
      <c r="B183" s="131" t="s">
        <v>74</v>
      </c>
      <c r="C183" s="132" t="s">
        <v>117</v>
      </c>
      <c r="D183" s="153">
        <v>416</v>
      </c>
      <c r="E183" s="181">
        <v>472</v>
      </c>
      <c r="F183" s="168"/>
      <c r="G183" s="163"/>
      <c r="H183" s="163"/>
      <c r="I183" s="164"/>
      <c r="J183" s="101"/>
      <c r="O183" s="124"/>
      <c r="P183" s="124"/>
      <c r="Q183" s="124"/>
    </row>
    <row r="184" spans="2:17">
      <c r="B184" s="133" t="s">
        <v>175</v>
      </c>
      <c r="C184" s="132"/>
      <c r="D184" s="153"/>
      <c r="E184" s="181"/>
      <c r="F184" s="168"/>
      <c r="G184" s="163"/>
      <c r="H184" s="163"/>
      <c r="I184" s="164"/>
      <c r="J184" s="101"/>
      <c r="O184" s="124"/>
      <c r="P184" s="124"/>
      <c r="Q184" s="124"/>
    </row>
    <row r="185" spans="2:17">
      <c r="B185" s="184" t="s">
        <v>171</v>
      </c>
      <c r="C185" s="132" t="s">
        <v>117</v>
      </c>
      <c r="D185" s="185">
        <v>90</v>
      </c>
      <c r="E185" s="185">
        <v>113</v>
      </c>
      <c r="F185" s="168"/>
      <c r="G185" s="163"/>
      <c r="H185" s="163"/>
      <c r="I185" s="164"/>
      <c r="J185" s="101"/>
      <c r="O185" s="124"/>
      <c r="P185" s="124"/>
      <c r="Q185" s="124"/>
    </row>
    <row r="186" spans="2:17">
      <c r="B186" s="184" t="s">
        <v>123</v>
      </c>
      <c r="C186" s="132" t="s">
        <v>117</v>
      </c>
      <c r="D186" s="153">
        <f>D180-D185</f>
        <v>455</v>
      </c>
      <c r="E186" s="153">
        <f>E180-E185</f>
        <v>524</v>
      </c>
      <c r="F186" s="168"/>
      <c r="G186" s="163"/>
      <c r="H186" s="163"/>
      <c r="I186" s="164"/>
      <c r="J186" s="101"/>
      <c r="O186" s="124"/>
      <c r="P186" s="124"/>
      <c r="Q186" s="124"/>
    </row>
    <row r="187" spans="2:17">
      <c r="B187" s="186" t="s">
        <v>176</v>
      </c>
      <c r="C187" s="132"/>
      <c r="D187" s="153"/>
      <c r="E187" s="153"/>
      <c r="F187" s="168"/>
      <c r="G187" s="163"/>
      <c r="H187" s="163"/>
      <c r="I187" s="164"/>
      <c r="J187" s="101"/>
      <c r="O187" s="124"/>
      <c r="P187" s="124"/>
      <c r="Q187" s="124"/>
    </row>
    <row r="188" spans="2:17">
      <c r="B188" s="131" t="s">
        <v>119</v>
      </c>
      <c r="C188" s="132" t="s">
        <v>117</v>
      </c>
      <c r="D188" s="153">
        <v>167</v>
      </c>
      <c r="E188" s="153">
        <v>238</v>
      </c>
      <c r="F188" s="168"/>
      <c r="G188" s="163"/>
      <c r="H188" s="163"/>
      <c r="I188" s="164"/>
      <c r="J188" s="101"/>
      <c r="O188" s="124"/>
      <c r="P188" s="124"/>
      <c r="Q188" s="124"/>
    </row>
    <row r="189" spans="2:17">
      <c r="B189" s="131" t="s">
        <v>79</v>
      </c>
      <c r="C189" s="132" t="s">
        <v>117</v>
      </c>
      <c r="D189" s="153">
        <v>343</v>
      </c>
      <c r="E189" s="153">
        <v>356</v>
      </c>
      <c r="F189" s="168"/>
      <c r="G189" s="163"/>
      <c r="H189" s="163"/>
      <c r="I189" s="164"/>
      <c r="J189" s="101"/>
      <c r="O189" s="124"/>
      <c r="P189" s="124"/>
      <c r="Q189" s="124"/>
    </row>
    <row r="190" spans="2:17">
      <c r="B190" s="131" t="s">
        <v>120</v>
      </c>
      <c r="C190" s="132" t="s">
        <v>117</v>
      </c>
      <c r="D190" s="153">
        <v>35</v>
      </c>
      <c r="E190" s="153">
        <v>43</v>
      </c>
      <c r="F190" s="168"/>
      <c r="G190" s="163"/>
      <c r="H190" s="163"/>
      <c r="I190" s="164"/>
      <c r="J190" s="101"/>
      <c r="O190" s="124"/>
      <c r="P190" s="124"/>
      <c r="Q190" s="124"/>
    </row>
    <row r="191" spans="2:17">
      <c r="B191" s="139"/>
      <c r="C191" s="140"/>
      <c r="D191" s="168"/>
      <c r="E191" s="168"/>
      <c r="F191" s="163"/>
      <c r="G191" s="163"/>
      <c r="H191" s="164"/>
      <c r="I191" s="101"/>
      <c r="J191" s="101"/>
      <c r="O191" s="124"/>
      <c r="P191" s="124"/>
    </row>
    <row r="192" spans="2:17">
      <c r="B192" s="141" t="s">
        <v>35</v>
      </c>
      <c r="C192" s="141"/>
      <c r="D192" s="141"/>
      <c r="E192" s="168"/>
      <c r="F192" s="163"/>
      <c r="G192" s="163"/>
      <c r="H192" s="164"/>
      <c r="I192" s="101"/>
      <c r="J192" s="101"/>
      <c r="O192" s="124"/>
      <c r="P192" s="124"/>
    </row>
    <row r="193" spans="2:17">
      <c r="B193" s="133"/>
      <c r="C193" s="132" t="s">
        <v>116</v>
      </c>
      <c r="D193" s="132">
        <v>2023</v>
      </c>
      <c r="E193" s="132">
        <v>2024</v>
      </c>
      <c r="F193" s="168"/>
      <c r="G193" s="163"/>
      <c r="H193" s="163"/>
      <c r="I193" s="164"/>
      <c r="J193" s="101"/>
      <c r="O193" s="124"/>
      <c r="P193" s="124"/>
      <c r="Q193" s="124"/>
    </row>
    <row r="194" spans="2:17">
      <c r="B194" s="131" t="s">
        <v>177</v>
      </c>
      <c r="C194" s="132" t="s">
        <v>178</v>
      </c>
      <c r="D194" s="185">
        <v>21.8</v>
      </c>
      <c r="E194" s="187">
        <v>15.41</v>
      </c>
      <c r="F194" s="188"/>
      <c r="G194" s="163"/>
      <c r="H194" s="163"/>
      <c r="I194" s="164"/>
      <c r="J194" s="101"/>
      <c r="O194" s="124"/>
      <c r="P194" s="124"/>
      <c r="Q194" s="124"/>
    </row>
    <row r="195" spans="2:17">
      <c r="B195" s="133" t="s">
        <v>174</v>
      </c>
      <c r="C195" s="132"/>
      <c r="D195" s="185"/>
      <c r="E195" s="185"/>
      <c r="F195" s="168"/>
      <c r="G195" s="163"/>
      <c r="H195" s="163"/>
      <c r="I195" s="164"/>
      <c r="J195" s="101"/>
      <c r="O195" s="124"/>
      <c r="P195" s="124"/>
      <c r="Q195" s="124"/>
    </row>
    <row r="196" spans="2:17">
      <c r="B196" s="131" t="s">
        <v>76</v>
      </c>
      <c r="C196" s="132" t="s">
        <v>178</v>
      </c>
      <c r="D196" s="189">
        <v>22.24</v>
      </c>
      <c r="E196" s="187">
        <v>15.41</v>
      </c>
      <c r="F196" s="168"/>
      <c r="G196" s="163"/>
      <c r="H196" s="163"/>
      <c r="I196" s="164"/>
      <c r="J196" s="101"/>
      <c r="O196" s="124"/>
      <c r="P196" s="124"/>
      <c r="Q196" s="124"/>
    </row>
    <row r="197" spans="2:17">
      <c r="B197" s="131" t="s">
        <v>74</v>
      </c>
      <c r="C197" s="132" t="s">
        <v>178</v>
      </c>
      <c r="D197" s="187">
        <v>21.36</v>
      </c>
      <c r="E197" s="187">
        <v>15.42</v>
      </c>
      <c r="F197" s="168"/>
      <c r="G197" s="163"/>
      <c r="H197" s="163"/>
      <c r="I197" s="164"/>
      <c r="J197" s="101"/>
      <c r="O197" s="124"/>
      <c r="P197" s="124"/>
      <c r="Q197" s="124"/>
    </row>
    <row r="198" spans="2:17">
      <c r="B198" s="182" t="s">
        <v>179</v>
      </c>
      <c r="C198" s="132"/>
      <c r="D198" s="190"/>
      <c r="E198" s="190"/>
      <c r="F198" s="168"/>
      <c r="G198" s="163"/>
      <c r="H198" s="163"/>
      <c r="I198" s="164"/>
      <c r="J198" s="101"/>
      <c r="O198" s="124"/>
      <c r="P198" s="124"/>
      <c r="Q198" s="124"/>
    </row>
    <row r="199" spans="2:17">
      <c r="B199" s="131" t="s">
        <v>171</v>
      </c>
      <c r="C199" s="132" t="s">
        <v>178</v>
      </c>
      <c r="D199" s="185">
        <v>71</v>
      </c>
      <c r="E199" s="185">
        <v>45</v>
      </c>
      <c r="F199" s="168"/>
      <c r="G199" s="163"/>
      <c r="H199" s="163"/>
      <c r="I199" s="164"/>
      <c r="J199" s="101"/>
      <c r="O199" s="124"/>
      <c r="P199" s="124"/>
      <c r="Q199" s="124"/>
    </row>
    <row r="200" spans="2:17">
      <c r="B200" s="131" t="s">
        <v>123</v>
      </c>
      <c r="C200" s="132" t="s">
        <v>178</v>
      </c>
      <c r="D200" s="185">
        <v>12</v>
      </c>
      <c r="E200" s="185">
        <v>9</v>
      </c>
      <c r="F200" s="188"/>
      <c r="G200" s="191"/>
      <c r="H200" s="163"/>
      <c r="I200" s="164"/>
      <c r="J200" s="101"/>
      <c r="O200" s="124"/>
      <c r="P200" s="124"/>
      <c r="Q200" s="124"/>
    </row>
    <row r="201" spans="2:17" ht="14.25">
      <c r="B201" s="192"/>
      <c r="C201" s="140"/>
      <c r="D201" s="193"/>
      <c r="E201" s="193"/>
      <c r="F201" s="168"/>
      <c r="G201" s="163"/>
      <c r="H201" s="163"/>
      <c r="I201" s="164"/>
      <c r="J201" s="101"/>
      <c r="O201" s="124"/>
      <c r="P201" s="124"/>
      <c r="Q201" s="124"/>
    </row>
    <row r="202" spans="2:17">
      <c r="B202" s="141" t="s">
        <v>37</v>
      </c>
      <c r="C202" s="141"/>
      <c r="D202" s="141"/>
      <c r="E202" s="168"/>
      <c r="F202" s="168"/>
      <c r="G202" s="163"/>
      <c r="H202" s="163"/>
      <c r="I202" s="164"/>
      <c r="J202" s="101"/>
      <c r="O202" s="124"/>
      <c r="P202" s="124"/>
      <c r="Q202" s="124"/>
    </row>
    <row r="203" spans="2:17">
      <c r="B203" s="133"/>
      <c r="C203" s="132" t="s">
        <v>116</v>
      </c>
      <c r="D203" s="132">
        <v>2023</v>
      </c>
      <c r="E203" s="132">
        <v>2024</v>
      </c>
      <c r="F203" s="168"/>
      <c r="G203" s="163"/>
      <c r="H203" s="163"/>
      <c r="I203" s="164"/>
      <c r="J203" s="101"/>
      <c r="O203" s="124"/>
      <c r="P203" s="124"/>
      <c r="Q203" s="124"/>
    </row>
    <row r="204" spans="2:17">
      <c r="B204" s="131" t="s">
        <v>180</v>
      </c>
      <c r="C204" s="132" t="s">
        <v>178</v>
      </c>
      <c r="D204" s="185">
        <f>21.8*D180</f>
        <v>11881</v>
      </c>
      <c r="E204" s="187">
        <f>15.41*E180</f>
        <v>9816.17</v>
      </c>
      <c r="F204" s="168"/>
      <c r="G204" s="163"/>
      <c r="H204" s="163"/>
      <c r="I204" s="164"/>
      <c r="J204" s="101"/>
      <c r="O204" s="124"/>
      <c r="P204" s="124"/>
      <c r="Q204" s="124"/>
    </row>
    <row r="205" spans="2:17">
      <c r="B205" s="133" t="s">
        <v>174</v>
      </c>
      <c r="C205" s="132"/>
      <c r="D205" s="185"/>
      <c r="E205" s="185"/>
      <c r="F205" s="168"/>
      <c r="G205" s="163"/>
      <c r="H205" s="163"/>
      <c r="I205" s="164"/>
      <c r="J205" s="101"/>
      <c r="O205" s="124"/>
      <c r="P205" s="124"/>
      <c r="Q205" s="124"/>
    </row>
    <row r="206" spans="2:17">
      <c r="B206" s="131" t="s">
        <v>76</v>
      </c>
      <c r="C206" s="132" t="s">
        <v>178</v>
      </c>
      <c r="D206" s="194">
        <f>22.24*D182</f>
        <v>2868.9599999999996</v>
      </c>
      <c r="E206" s="187">
        <f>15.41*E182</f>
        <v>2542.65</v>
      </c>
      <c r="F206" s="168"/>
      <c r="G206" s="163"/>
      <c r="H206" s="163"/>
      <c r="I206" s="164"/>
      <c r="J206" s="101"/>
      <c r="O206" s="124"/>
      <c r="P206" s="124"/>
      <c r="Q206" s="124"/>
    </row>
    <row r="207" spans="2:17">
      <c r="B207" s="131" t="s">
        <v>74</v>
      </c>
      <c r="C207" s="132" t="s">
        <v>178</v>
      </c>
      <c r="D207" s="195">
        <f>21.36*D183</f>
        <v>8885.76</v>
      </c>
      <c r="E207" s="187">
        <f>15.42*E183</f>
        <v>7278.24</v>
      </c>
      <c r="F207" s="168"/>
      <c r="G207" s="163"/>
      <c r="H207" s="163"/>
      <c r="I207" s="164"/>
      <c r="J207" s="101"/>
      <c r="O207" s="124"/>
      <c r="P207" s="124"/>
      <c r="Q207" s="124"/>
    </row>
    <row r="208" spans="2:17">
      <c r="B208" s="182" t="s">
        <v>179</v>
      </c>
      <c r="C208" s="132"/>
      <c r="D208" s="190"/>
      <c r="E208" s="190"/>
      <c r="F208" s="168"/>
      <c r="G208" s="163"/>
      <c r="H208" s="163"/>
      <c r="I208" s="164"/>
      <c r="J208" s="101"/>
      <c r="O208" s="124"/>
      <c r="P208" s="124"/>
      <c r="Q208" s="124"/>
    </row>
    <row r="209" spans="2:17">
      <c r="B209" s="131" t="s">
        <v>171</v>
      </c>
      <c r="C209" s="132" t="s">
        <v>178</v>
      </c>
      <c r="D209" s="185">
        <f>71*D185</f>
        <v>6390</v>
      </c>
      <c r="E209" s="185">
        <f>45*E185</f>
        <v>5085</v>
      </c>
      <c r="F209" s="168"/>
      <c r="G209" s="163"/>
      <c r="H209" s="163"/>
      <c r="I209" s="164"/>
      <c r="J209" s="101"/>
      <c r="O209" s="124"/>
      <c r="P209" s="124"/>
      <c r="Q209" s="124"/>
    </row>
    <row r="210" spans="2:17">
      <c r="B210" s="131" t="s">
        <v>123</v>
      </c>
      <c r="C210" s="132" t="s">
        <v>178</v>
      </c>
      <c r="D210" s="185">
        <f>12*D186</f>
        <v>5460</v>
      </c>
      <c r="E210" s="185">
        <f>9*E186</f>
        <v>4716</v>
      </c>
      <c r="F210" s="168"/>
      <c r="G210" s="163"/>
      <c r="H210" s="163"/>
      <c r="I210" s="164"/>
      <c r="J210" s="101"/>
      <c r="O210" s="124"/>
      <c r="P210" s="124"/>
      <c r="Q210" s="124"/>
    </row>
    <row r="211" spans="2:17" ht="14.25">
      <c r="B211" s="192"/>
      <c r="C211" s="140"/>
      <c r="D211" s="193"/>
      <c r="E211" s="193"/>
      <c r="F211" s="168"/>
      <c r="G211" s="163"/>
      <c r="H211" s="163"/>
      <c r="I211" s="164"/>
      <c r="J211" s="101"/>
      <c r="O211" s="124"/>
      <c r="P211" s="124"/>
      <c r="Q211" s="124"/>
    </row>
    <row r="212" spans="2:17">
      <c r="B212" s="141" t="s">
        <v>39</v>
      </c>
      <c r="C212" s="140"/>
      <c r="D212" s="193"/>
      <c r="E212" s="193"/>
      <c r="F212" s="168"/>
      <c r="G212" s="163"/>
      <c r="H212" s="163"/>
      <c r="I212" s="164"/>
      <c r="J212" s="101"/>
      <c r="O212" s="124"/>
      <c r="P212" s="124"/>
      <c r="Q212" s="124"/>
    </row>
    <row r="213" spans="2:17">
      <c r="B213" s="131" t="s">
        <v>155</v>
      </c>
      <c r="C213" s="132" t="s">
        <v>116</v>
      </c>
      <c r="D213" s="132">
        <v>2023</v>
      </c>
      <c r="E213" s="132">
        <v>2024</v>
      </c>
      <c r="F213" s="168"/>
      <c r="G213" s="163"/>
      <c r="H213" s="163"/>
      <c r="I213" s="164"/>
      <c r="J213" s="101"/>
      <c r="O213" s="124"/>
      <c r="P213" s="124"/>
      <c r="Q213" s="124"/>
    </row>
    <row r="214" spans="2:17">
      <c r="B214" s="133" t="s">
        <v>174</v>
      </c>
      <c r="C214" s="132"/>
      <c r="D214" s="190"/>
      <c r="E214" s="190"/>
      <c r="F214" s="168"/>
      <c r="G214" s="163"/>
      <c r="H214" s="163"/>
      <c r="I214" s="164"/>
      <c r="J214" s="101"/>
      <c r="O214" s="124"/>
      <c r="P214" s="124"/>
      <c r="Q214" s="124"/>
    </row>
    <row r="215" spans="2:17">
      <c r="B215" s="131" t="s">
        <v>76</v>
      </c>
      <c r="C215" s="132" t="s">
        <v>62</v>
      </c>
      <c r="D215" s="153">
        <v>100</v>
      </c>
      <c r="E215" s="153">
        <v>100</v>
      </c>
      <c r="F215" s="168"/>
      <c r="G215" s="163"/>
      <c r="H215" s="163"/>
      <c r="I215" s="164"/>
      <c r="J215" s="101"/>
      <c r="O215" s="124"/>
      <c r="P215" s="124"/>
      <c r="Q215" s="124"/>
    </row>
    <row r="216" spans="2:17">
      <c r="B216" s="131" t="s">
        <v>74</v>
      </c>
      <c r="C216" s="132" t="s">
        <v>62</v>
      </c>
      <c r="D216" s="153">
        <v>100</v>
      </c>
      <c r="E216" s="153">
        <v>100</v>
      </c>
      <c r="F216" s="168"/>
      <c r="G216" s="163"/>
      <c r="H216" s="163"/>
      <c r="I216" s="164"/>
      <c r="J216" s="101"/>
      <c r="O216" s="124"/>
      <c r="P216" s="124"/>
      <c r="Q216" s="124"/>
    </row>
    <row r="217" spans="2:17">
      <c r="B217" s="182" t="s">
        <v>179</v>
      </c>
      <c r="C217" s="132"/>
      <c r="D217" s="153"/>
      <c r="E217" s="153"/>
      <c r="F217" s="168"/>
      <c r="G217" s="163"/>
      <c r="H217" s="163"/>
      <c r="I217" s="164"/>
      <c r="J217" s="101"/>
      <c r="O217" s="124"/>
      <c r="P217" s="124"/>
      <c r="Q217" s="124"/>
    </row>
    <row r="218" spans="2:17">
      <c r="B218" s="184" t="s">
        <v>171</v>
      </c>
      <c r="C218" s="132" t="s">
        <v>62</v>
      </c>
      <c r="D218" s="153">
        <v>100</v>
      </c>
      <c r="E218" s="153">
        <v>100</v>
      </c>
      <c r="F218" s="168"/>
      <c r="G218" s="163"/>
      <c r="H218" s="163"/>
      <c r="I218" s="164"/>
      <c r="J218" s="101"/>
      <c r="O218" s="124"/>
      <c r="P218" s="124"/>
      <c r="Q218" s="124"/>
    </row>
    <row r="219" spans="2:17">
      <c r="B219" s="184" t="s">
        <v>123</v>
      </c>
      <c r="C219" s="132" t="s">
        <v>62</v>
      </c>
      <c r="D219" s="153">
        <v>100</v>
      </c>
      <c r="E219" s="153">
        <v>100</v>
      </c>
      <c r="F219" s="168"/>
      <c r="G219" s="163"/>
      <c r="H219" s="163"/>
      <c r="I219" s="164"/>
      <c r="J219" s="101"/>
      <c r="O219" s="124"/>
      <c r="P219" s="124"/>
      <c r="Q219" s="124"/>
    </row>
    <row r="220" spans="2:17">
      <c r="B220" s="139"/>
      <c r="C220" s="140"/>
      <c r="D220" s="168"/>
      <c r="E220" s="168"/>
      <c r="F220" s="163"/>
      <c r="G220" s="163"/>
      <c r="H220" s="164"/>
      <c r="I220" s="101"/>
      <c r="J220" s="101"/>
      <c r="O220" s="124"/>
      <c r="P220" s="124"/>
    </row>
    <row r="221" spans="2:17">
      <c r="B221" s="141" t="s">
        <v>181</v>
      </c>
      <c r="C221" s="140"/>
      <c r="D221" s="168"/>
      <c r="E221" s="168"/>
      <c r="F221" s="163"/>
      <c r="G221" s="163"/>
      <c r="H221" s="164"/>
      <c r="I221" s="101"/>
      <c r="J221" s="101"/>
      <c r="O221" s="124"/>
      <c r="P221" s="124"/>
    </row>
    <row r="222" spans="2:17">
      <c r="B222" s="131"/>
      <c r="C222" s="132" t="s">
        <v>116</v>
      </c>
      <c r="D222" s="132">
        <v>2023</v>
      </c>
      <c r="E222" s="132">
        <v>2024</v>
      </c>
      <c r="F222" s="168"/>
      <c r="G222" s="193"/>
      <c r="H222" s="163"/>
      <c r="I222" s="164"/>
      <c r="J222" s="101"/>
      <c r="O222" s="124"/>
      <c r="P222" s="124"/>
      <c r="Q222" s="124"/>
    </row>
    <row r="223" spans="2:17">
      <c r="B223" s="131" t="s">
        <v>182</v>
      </c>
      <c r="C223" s="132" t="s">
        <v>62</v>
      </c>
      <c r="D223" s="196">
        <v>83.9</v>
      </c>
      <c r="E223" s="153" t="s">
        <v>183</v>
      </c>
      <c r="F223" s="168"/>
      <c r="G223" s="163"/>
      <c r="H223" s="163"/>
      <c r="I223" s="164"/>
      <c r="J223" s="101"/>
      <c r="O223" s="124"/>
      <c r="P223" s="124"/>
      <c r="Q223" s="124"/>
    </row>
    <row r="224" spans="2:17">
      <c r="B224" s="131" t="s">
        <v>184</v>
      </c>
      <c r="C224" s="132" t="s">
        <v>62</v>
      </c>
      <c r="D224" s="197" t="s">
        <v>183</v>
      </c>
      <c r="E224" s="196">
        <v>85.5</v>
      </c>
      <c r="F224" s="168"/>
      <c r="G224" s="163"/>
      <c r="H224" s="163"/>
      <c r="I224" s="164"/>
      <c r="J224" s="101"/>
      <c r="O224" s="124"/>
      <c r="P224" s="124"/>
      <c r="Q224" s="124"/>
    </row>
    <row r="225" spans="2:17">
      <c r="B225" s="131" t="s">
        <v>185</v>
      </c>
      <c r="C225" s="132" t="s">
        <v>62</v>
      </c>
      <c r="D225" s="153" t="s">
        <v>183</v>
      </c>
      <c r="E225" s="196">
        <v>40.5</v>
      </c>
      <c r="F225" s="168"/>
      <c r="G225" s="163"/>
      <c r="H225" s="163"/>
      <c r="I225" s="164"/>
      <c r="J225" s="101"/>
      <c r="O225" s="124"/>
      <c r="P225" s="124"/>
      <c r="Q225" s="124"/>
    </row>
    <row r="226" spans="2:17">
      <c r="B226" s="139"/>
      <c r="C226" s="140"/>
      <c r="D226" s="168"/>
      <c r="E226" s="168"/>
      <c r="F226" s="163"/>
      <c r="G226" s="163"/>
      <c r="H226" s="164"/>
      <c r="I226" s="101"/>
      <c r="J226" s="101"/>
      <c r="O226" s="124"/>
      <c r="P226" s="124"/>
    </row>
    <row r="227" spans="2:17">
      <c r="B227" s="139"/>
      <c r="C227" s="140"/>
      <c r="D227" s="168"/>
      <c r="E227" s="168"/>
      <c r="F227" s="163"/>
      <c r="G227" s="163"/>
      <c r="H227" s="164"/>
      <c r="I227" s="101"/>
      <c r="J227" s="101"/>
      <c r="O227" s="124"/>
      <c r="P227" s="124"/>
    </row>
    <row r="228" spans="2:17" ht="15">
      <c r="B228" s="141" t="s">
        <v>186</v>
      </c>
      <c r="C228" s="198"/>
      <c r="D228" s="168"/>
      <c r="E228" s="168"/>
      <c r="F228" s="163"/>
      <c r="G228" s="163"/>
      <c r="H228" s="164"/>
      <c r="I228" s="101"/>
      <c r="J228" s="101"/>
      <c r="O228" s="124"/>
      <c r="P228" s="124"/>
    </row>
    <row r="229" spans="2:17">
      <c r="B229" s="149"/>
      <c r="C229" s="132" t="s">
        <v>116</v>
      </c>
      <c r="D229" s="132">
        <v>2024</v>
      </c>
      <c r="E229" s="168"/>
      <c r="F229" s="168"/>
      <c r="G229" s="163"/>
      <c r="H229" s="163"/>
      <c r="I229" s="164"/>
      <c r="J229" s="101"/>
      <c r="O229" s="124"/>
      <c r="P229" s="124"/>
      <c r="Q229" s="124"/>
    </row>
    <row r="230" spans="2:17">
      <c r="B230" s="133" t="s">
        <v>187</v>
      </c>
      <c r="C230" s="132" t="s">
        <v>117</v>
      </c>
      <c r="D230" s="153">
        <v>91</v>
      </c>
      <c r="E230" s="168"/>
      <c r="F230" s="168"/>
      <c r="G230" s="163"/>
      <c r="H230" s="163"/>
      <c r="I230" s="164"/>
      <c r="J230" s="101"/>
      <c r="O230" s="124"/>
      <c r="P230" s="124"/>
      <c r="Q230" s="124"/>
    </row>
    <row r="231" spans="2:17">
      <c r="B231" s="131" t="s">
        <v>76</v>
      </c>
      <c r="C231" s="132" t="s">
        <v>117</v>
      </c>
      <c r="D231" s="153">
        <v>0</v>
      </c>
      <c r="E231" s="168"/>
      <c r="F231" s="168"/>
      <c r="G231" s="163"/>
      <c r="H231" s="163"/>
      <c r="I231" s="164"/>
      <c r="J231" s="101"/>
      <c r="O231" s="124"/>
      <c r="P231" s="124"/>
      <c r="Q231" s="124"/>
    </row>
    <row r="232" spans="2:17">
      <c r="B232" s="131" t="s">
        <v>74</v>
      </c>
      <c r="C232" s="132" t="s">
        <v>117</v>
      </c>
      <c r="D232" s="153">
        <v>91</v>
      </c>
      <c r="E232" s="168"/>
      <c r="F232" s="168"/>
      <c r="G232" s="163"/>
      <c r="H232" s="163"/>
      <c r="I232" s="164"/>
      <c r="J232" s="101"/>
      <c r="O232" s="124"/>
      <c r="P232" s="124"/>
      <c r="Q232" s="124"/>
    </row>
    <row r="233" spans="2:17">
      <c r="B233" s="133" t="s">
        <v>188</v>
      </c>
      <c r="C233" s="132" t="s">
        <v>189</v>
      </c>
      <c r="D233" s="153">
        <v>21</v>
      </c>
      <c r="E233" s="168"/>
      <c r="F233" s="168"/>
      <c r="G233" s="163"/>
      <c r="H233" s="163"/>
      <c r="I233" s="164"/>
      <c r="J233" s="101"/>
      <c r="O233" s="124"/>
      <c r="P233" s="124"/>
      <c r="Q233" s="124"/>
    </row>
    <row r="234" spans="2:17" ht="60">
      <c r="B234" s="182" t="s">
        <v>190</v>
      </c>
      <c r="C234" s="132" t="s">
        <v>117</v>
      </c>
      <c r="D234" s="199">
        <v>19</v>
      </c>
      <c r="E234" s="168"/>
      <c r="F234" s="168"/>
      <c r="G234" s="163"/>
      <c r="H234" s="163"/>
      <c r="I234" s="164"/>
      <c r="J234" s="101"/>
      <c r="O234" s="124"/>
      <c r="P234" s="124"/>
      <c r="Q234" s="124"/>
    </row>
    <row r="235" spans="2:17">
      <c r="B235" s="131" t="s">
        <v>76</v>
      </c>
      <c r="C235" s="132" t="s">
        <v>117</v>
      </c>
      <c r="D235" s="153">
        <v>0</v>
      </c>
      <c r="E235" s="168"/>
      <c r="F235" s="168"/>
      <c r="G235" s="163"/>
      <c r="H235" s="163"/>
      <c r="I235" s="164"/>
      <c r="J235" s="101"/>
      <c r="O235" s="124"/>
      <c r="P235" s="124"/>
      <c r="Q235" s="124"/>
    </row>
    <row r="236" spans="2:17">
      <c r="B236" s="131" t="s">
        <v>74</v>
      </c>
      <c r="C236" s="132" t="s">
        <v>117</v>
      </c>
      <c r="D236" s="196">
        <v>19</v>
      </c>
      <c r="E236" s="168"/>
      <c r="F236" s="168"/>
      <c r="G236" s="163"/>
      <c r="H236" s="163"/>
      <c r="I236" s="164"/>
      <c r="J236" s="101"/>
      <c r="O236" s="124"/>
      <c r="P236" s="124"/>
      <c r="Q236" s="124"/>
    </row>
    <row r="237" spans="2:17" ht="60">
      <c r="B237" s="182" t="s">
        <v>191</v>
      </c>
      <c r="C237" s="132" t="s">
        <v>117</v>
      </c>
      <c r="D237" s="199">
        <v>9</v>
      </c>
      <c r="E237" s="168"/>
      <c r="F237" s="168"/>
      <c r="G237" s="163"/>
      <c r="H237" s="163"/>
      <c r="I237" s="164"/>
      <c r="J237" s="101"/>
      <c r="O237" s="124"/>
      <c r="P237" s="124"/>
      <c r="Q237" s="124"/>
    </row>
    <row r="238" spans="2:17">
      <c r="B238" s="131" t="s">
        <v>76</v>
      </c>
      <c r="C238" s="132" t="s">
        <v>117</v>
      </c>
      <c r="D238" s="153">
        <v>0</v>
      </c>
      <c r="E238" s="168"/>
      <c r="F238" s="168"/>
      <c r="G238" s="163"/>
      <c r="H238" s="163"/>
      <c r="I238" s="164"/>
      <c r="J238" s="101"/>
      <c r="O238" s="124"/>
      <c r="P238" s="124"/>
      <c r="Q238" s="124"/>
    </row>
    <row r="239" spans="2:17">
      <c r="B239" s="131" t="s">
        <v>74</v>
      </c>
      <c r="C239" s="132" t="s">
        <v>117</v>
      </c>
      <c r="D239" s="153">
        <v>9</v>
      </c>
      <c r="E239" s="168"/>
      <c r="F239" s="168"/>
      <c r="G239" s="163"/>
      <c r="H239" s="163"/>
      <c r="I239" s="164"/>
      <c r="J239" s="101"/>
      <c r="O239" s="124"/>
      <c r="P239" s="124"/>
      <c r="Q239" s="124"/>
    </row>
    <row r="240" spans="2:17">
      <c r="B240" s="139"/>
      <c r="C240" s="140"/>
      <c r="D240" s="168"/>
      <c r="E240" s="168"/>
      <c r="F240" s="163"/>
      <c r="G240" s="163"/>
      <c r="H240" s="164"/>
      <c r="I240" s="101"/>
      <c r="J240" s="101"/>
      <c r="O240" s="124"/>
      <c r="P240" s="124"/>
    </row>
    <row r="241" spans="2:17">
      <c r="B241" s="141" t="s">
        <v>45</v>
      </c>
      <c r="C241" s="140"/>
      <c r="D241" s="168"/>
      <c r="E241" s="168"/>
      <c r="F241" s="163"/>
      <c r="G241" s="163"/>
      <c r="H241" s="164"/>
      <c r="I241" s="101"/>
      <c r="J241" s="101"/>
      <c r="O241" s="124"/>
      <c r="P241" s="124"/>
    </row>
    <row r="242" spans="2:17">
      <c r="B242" s="142"/>
      <c r="C242" s="132" t="s">
        <v>116</v>
      </c>
      <c r="D242" s="132" t="s">
        <v>192</v>
      </c>
      <c r="E242" s="132" t="s">
        <v>133</v>
      </c>
      <c r="F242" s="132" t="s">
        <v>132</v>
      </c>
      <c r="G242" s="163"/>
      <c r="H242" s="193"/>
      <c r="I242" s="200"/>
      <c r="J242" s="101"/>
      <c r="O242" s="124"/>
      <c r="P242" s="124"/>
      <c r="Q242" s="124"/>
    </row>
    <row r="243" spans="2:17">
      <c r="B243" s="201" t="s">
        <v>193</v>
      </c>
      <c r="C243" s="132" t="s">
        <v>117</v>
      </c>
      <c r="D243" s="202">
        <v>512</v>
      </c>
      <c r="E243" s="202">
        <v>123</v>
      </c>
      <c r="F243" s="202">
        <v>389</v>
      </c>
      <c r="G243" s="163"/>
      <c r="H243" s="193"/>
      <c r="I243" s="164"/>
      <c r="J243" s="101"/>
      <c r="O243" s="124"/>
      <c r="P243" s="124"/>
      <c r="Q243" s="124"/>
    </row>
    <row r="244" spans="2:17" s="169" customFormat="1" ht="12">
      <c r="B244" s="201" t="s">
        <v>194</v>
      </c>
      <c r="C244" s="132" t="s">
        <v>117</v>
      </c>
      <c r="D244" s="203">
        <v>38</v>
      </c>
      <c r="E244" s="203">
        <v>6</v>
      </c>
      <c r="F244" s="204">
        <v>32</v>
      </c>
      <c r="G244" s="171"/>
      <c r="H244" s="171"/>
      <c r="I244" s="171"/>
      <c r="J244" s="171"/>
      <c r="K244" s="172"/>
      <c r="L244" s="172"/>
      <c r="M244" s="172"/>
      <c r="N244" s="172"/>
      <c r="O244" s="172"/>
      <c r="P244" s="172"/>
    </row>
    <row r="245" spans="2:17" s="169" customFormat="1" ht="12">
      <c r="B245" s="201" t="s">
        <v>195</v>
      </c>
      <c r="C245" s="132" t="s">
        <v>117</v>
      </c>
      <c r="D245" s="203">
        <v>19</v>
      </c>
      <c r="E245" s="203">
        <v>6</v>
      </c>
      <c r="F245" s="204">
        <v>13</v>
      </c>
      <c r="G245" s="171"/>
      <c r="H245" s="171"/>
      <c r="I245" s="171"/>
      <c r="J245" s="171"/>
      <c r="K245" s="172"/>
      <c r="L245" s="172"/>
      <c r="M245" s="172"/>
      <c r="N245" s="172"/>
      <c r="O245" s="172"/>
      <c r="P245" s="172"/>
    </row>
    <row r="246" spans="2:17" s="169" customFormat="1" ht="12">
      <c r="B246" s="201" t="s">
        <v>196</v>
      </c>
      <c r="C246" s="132" t="s">
        <v>117</v>
      </c>
      <c r="D246" s="203">
        <v>2</v>
      </c>
      <c r="E246" s="203">
        <v>0</v>
      </c>
      <c r="F246" s="204">
        <v>2</v>
      </c>
      <c r="G246" s="171"/>
      <c r="H246" s="171"/>
      <c r="I246" s="171"/>
      <c r="J246" s="171"/>
      <c r="K246" s="172"/>
      <c r="L246" s="172"/>
      <c r="M246" s="172"/>
      <c r="N246" s="172"/>
      <c r="O246" s="172"/>
      <c r="P246" s="172"/>
    </row>
    <row r="247" spans="2:17" s="169" customFormat="1" ht="12">
      <c r="B247" s="170"/>
      <c r="C247" s="170"/>
      <c r="D247" s="170"/>
      <c r="E247" s="171"/>
      <c r="F247" s="171"/>
      <c r="G247" s="171"/>
      <c r="H247" s="171"/>
      <c r="I247" s="171"/>
      <c r="J247" s="171"/>
      <c r="K247" s="172"/>
      <c r="L247" s="172"/>
      <c r="M247" s="172"/>
      <c r="N247" s="172"/>
      <c r="O247" s="172"/>
    </row>
    <row r="248" spans="2:17" s="169" customFormat="1" ht="12">
      <c r="B248" s="170" t="s">
        <v>47</v>
      </c>
      <c r="C248" s="170"/>
      <c r="D248" s="170"/>
      <c r="E248" s="171"/>
      <c r="F248" s="171"/>
      <c r="G248" s="171"/>
      <c r="H248" s="171"/>
      <c r="I248" s="171"/>
      <c r="J248" s="171"/>
      <c r="K248" s="172"/>
      <c r="L248" s="172"/>
      <c r="M248" s="172"/>
      <c r="N248" s="172"/>
      <c r="O248" s="172"/>
    </row>
    <row r="249" spans="2:17" s="169" customFormat="1">
      <c r="B249" s="142"/>
      <c r="C249" s="132" t="s">
        <v>116</v>
      </c>
      <c r="D249" s="132">
        <v>2024</v>
      </c>
      <c r="E249" s="171"/>
      <c r="F249" s="193"/>
      <c r="G249" s="171"/>
      <c r="H249" s="171"/>
      <c r="I249" s="171"/>
      <c r="J249" s="171"/>
      <c r="K249" s="172"/>
      <c r="L249" s="172"/>
      <c r="M249" s="172"/>
      <c r="N249" s="172"/>
      <c r="O249" s="172"/>
    </row>
    <row r="250" spans="2:17" s="169" customFormat="1" ht="12">
      <c r="B250" s="174" t="s">
        <v>155</v>
      </c>
      <c r="C250" s="203" t="s">
        <v>197</v>
      </c>
      <c r="D250" s="175">
        <v>3.3</v>
      </c>
      <c r="E250" s="171"/>
      <c r="F250" s="171"/>
      <c r="G250" s="171"/>
      <c r="H250" s="171"/>
      <c r="I250" s="171"/>
      <c r="J250" s="171"/>
      <c r="K250" s="172"/>
      <c r="L250" s="172"/>
      <c r="M250" s="172"/>
      <c r="N250" s="172"/>
      <c r="O250" s="172"/>
    </row>
    <row r="251" spans="2:17" s="169" customFormat="1" ht="12">
      <c r="B251" s="131" t="s">
        <v>76</v>
      </c>
      <c r="C251" s="203" t="s">
        <v>197</v>
      </c>
      <c r="D251" s="175">
        <v>3</v>
      </c>
      <c r="E251" s="171"/>
      <c r="F251" s="171"/>
      <c r="G251" s="171"/>
      <c r="H251" s="171"/>
      <c r="I251" s="171"/>
      <c r="J251" s="171"/>
      <c r="K251" s="172"/>
      <c r="L251" s="172"/>
      <c r="M251" s="172"/>
      <c r="N251" s="172"/>
      <c r="O251" s="172"/>
    </row>
    <row r="252" spans="2:17" s="169" customFormat="1" ht="12">
      <c r="B252" s="131" t="s">
        <v>74</v>
      </c>
      <c r="C252" s="203" t="s">
        <v>197</v>
      </c>
      <c r="D252" s="175">
        <v>3.5</v>
      </c>
      <c r="E252" s="171"/>
      <c r="F252" s="171"/>
      <c r="G252" s="171"/>
      <c r="H252" s="171"/>
      <c r="I252" s="171"/>
      <c r="J252" s="171"/>
      <c r="K252" s="172"/>
      <c r="L252" s="172"/>
      <c r="M252" s="172"/>
      <c r="N252" s="172"/>
      <c r="O252" s="172"/>
    </row>
    <row r="253" spans="2:17" s="169" customFormat="1" ht="12">
      <c r="B253" s="170"/>
      <c r="C253" s="170"/>
      <c r="D253" s="170"/>
      <c r="E253" s="171"/>
      <c r="F253" s="171"/>
      <c r="G253" s="171"/>
      <c r="H253" s="171"/>
      <c r="I253" s="171"/>
      <c r="J253" s="171"/>
      <c r="K253" s="172"/>
      <c r="L253" s="172"/>
      <c r="M253" s="172"/>
      <c r="N253" s="172"/>
      <c r="O253" s="172"/>
    </row>
    <row r="254" spans="2:17" s="169" customFormat="1" ht="12">
      <c r="B254" s="170" t="s">
        <v>49</v>
      </c>
      <c r="C254" s="170"/>
      <c r="D254" s="170"/>
      <c r="E254" s="171"/>
      <c r="F254" s="171"/>
      <c r="G254" s="171"/>
      <c r="H254" s="171"/>
      <c r="I254" s="171"/>
      <c r="J254" s="171"/>
      <c r="K254" s="172"/>
      <c r="L254" s="172"/>
      <c r="M254" s="172"/>
      <c r="N254" s="172"/>
      <c r="O254" s="172"/>
    </row>
    <row r="255" spans="2:17" s="169" customFormat="1" ht="15">
      <c r="B255" s="149"/>
      <c r="C255" s="132" t="s">
        <v>116</v>
      </c>
      <c r="D255" s="132">
        <v>2024</v>
      </c>
      <c r="E255" s="171"/>
      <c r="F255" s="205"/>
      <c r="G255" s="205"/>
      <c r="H255" s="205"/>
      <c r="I255" s="171"/>
      <c r="J255" s="171"/>
      <c r="K255" s="172"/>
      <c r="L255" s="172"/>
      <c r="M255" s="172"/>
      <c r="N255" s="172"/>
      <c r="O255" s="172"/>
    </row>
    <row r="256" spans="2:17" s="169" customFormat="1" ht="24">
      <c r="B256" s="206" t="s">
        <v>198</v>
      </c>
      <c r="C256" s="203" t="s">
        <v>62</v>
      </c>
      <c r="D256" s="175">
        <v>169</v>
      </c>
      <c r="E256" s="171"/>
      <c r="F256" s="171"/>
      <c r="G256" s="171"/>
      <c r="H256" s="171"/>
      <c r="I256" s="171"/>
      <c r="J256" s="171"/>
      <c r="K256" s="172"/>
      <c r="L256" s="172"/>
      <c r="M256" s="172"/>
      <c r="N256" s="172"/>
      <c r="O256" s="172"/>
    </row>
    <row r="257" spans="2:15" s="169" customFormat="1" ht="60">
      <c r="B257" s="206" t="s">
        <v>199</v>
      </c>
      <c r="C257" s="203" t="s">
        <v>62</v>
      </c>
      <c r="D257" s="175">
        <v>136</v>
      </c>
      <c r="E257" s="171"/>
      <c r="F257" s="171"/>
      <c r="G257" s="171"/>
      <c r="H257" s="171"/>
      <c r="I257" s="171"/>
      <c r="J257" s="171"/>
      <c r="K257" s="172"/>
      <c r="L257" s="172"/>
      <c r="M257" s="172"/>
      <c r="N257" s="172"/>
      <c r="O257" s="172"/>
    </row>
    <row r="258" spans="2:15" s="169" customFormat="1" ht="36">
      <c r="B258" s="206" t="s">
        <v>200</v>
      </c>
      <c r="C258" s="203" t="s">
        <v>62</v>
      </c>
      <c r="D258" s="175">
        <v>93</v>
      </c>
      <c r="E258" s="171"/>
      <c r="F258" s="171"/>
      <c r="G258" s="171"/>
      <c r="H258" s="171"/>
      <c r="I258" s="171"/>
      <c r="J258" s="171"/>
      <c r="K258" s="172"/>
      <c r="L258" s="172"/>
      <c r="M258" s="172"/>
      <c r="N258" s="172"/>
      <c r="O258" s="172"/>
    </row>
    <row r="259" spans="2:15" s="169" customFormat="1" ht="18">
      <c r="B259" s="170"/>
      <c r="C259" s="170"/>
      <c r="D259" s="170"/>
      <c r="E259" s="171"/>
      <c r="F259" s="171"/>
      <c r="G259" s="171"/>
      <c r="H259" s="25"/>
      <c r="I259" s="27"/>
      <c r="J259" s="27"/>
      <c r="K259" s="172"/>
      <c r="L259" s="172"/>
      <c r="M259" s="172"/>
      <c r="N259" s="172"/>
      <c r="O259" s="172"/>
    </row>
    <row r="260" spans="2:15" s="169" customFormat="1" ht="15">
      <c r="B260" s="170" t="s">
        <v>51</v>
      </c>
      <c r="C260" s="170"/>
      <c r="D260" s="170"/>
      <c r="E260" s="171"/>
      <c r="F260" s="171"/>
      <c r="G260" s="171"/>
      <c r="H260" s="26"/>
      <c r="I260" s="26"/>
      <c r="J260" s="26"/>
      <c r="K260" s="172"/>
      <c r="L260" s="172"/>
      <c r="M260" s="172"/>
      <c r="N260" s="172"/>
      <c r="O260" s="172"/>
    </row>
    <row r="261" spans="2:15" s="169" customFormat="1" ht="15">
      <c r="B261" s="149"/>
      <c r="C261" s="132" t="s">
        <v>116</v>
      </c>
      <c r="D261" s="132">
        <v>2024</v>
      </c>
      <c r="E261" s="171"/>
      <c r="F261" s="171"/>
      <c r="G261" s="171"/>
      <c r="H261" s="205"/>
      <c r="I261" s="205"/>
      <c r="J261" s="205"/>
      <c r="K261" s="172"/>
      <c r="L261" s="172"/>
      <c r="M261" s="172"/>
      <c r="N261" s="172"/>
      <c r="O261" s="172"/>
    </row>
    <row r="262" spans="2:15" s="169" customFormat="1" ht="36">
      <c r="B262" s="206" t="s">
        <v>201</v>
      </c>
      <c r="C262" s="203" t="s">
        <v>62</v>
      </c>
      <c r="D262" s="175">
        <v>84</v>
      </c>
      <c r="E262" s="171"/>
      <c r="F262" s="171"/>
      <c r="G262" s="171"/>
      <c r="H262" s="171"/>
      <c r="I262" s="171"/>
      <c r="J262" s="171"/>
      <c r="K262" s="172"/>
      <c r="L262" s="172"/>
      <c r="M262" s="172"/>
      <c r="N262" s="172"/>
      <c r="O262" s="172"/>
    </row>
    <row r="263" spans="2:15" s="169" customFormat="1" ht="60">
      <c r="B263" s="206" t="s">
        <v>202</v>
      </c>
      <c r="C263" s="203" t="s">
        <v>62</v>
      </c>
      <c r="D263" s="175">
        <v>92</v>
      </c>
      <c r="E263" s="171"/>
      <c r="F263" s="171"/>
      <c r="G263" s="171"/>
      <c r="H263" s="171"/>
      <c r="I263" s="171"/>
      <c r="J263" s="171"/>
      <c r="K263" s="172"/>
      <c r="L263" s="172"/>
      <c r="M263" s="172"/>
      <c r="N263" s="172"/>
      <c r="O263" s="172"/>
    </row>
    <row r="264" spans="2:15" s="169" customFormat="1" ht="36">
      <c r="B264" s="206" t="s">
        <v>203</v>
      </c>
      <c r="C264" s="203" t="s">
        <v>62</v>
      </c>
      <c r="D264" s="175">
        <v>289</v>
      </c>
      <c r="E264" s="171"/>
      <c r="F264" s="171"/>
      <c r="G264" s="171"/>
      <c r="H264" s="171"/>
      <c r="I264" s="171"/>
      <c r="J264" s="171"/>
      <c r="K264" s="172"/>
      <c r="L264" s="172"/>
      <c r="M264" s="172"/>
      <c r="N264" s="172"/>
      <c r="O264" s="172"/>
    </row>
    <row r="265" spans="2:15" s="169" customFormat="1" ht="12">
      <c r="B265" s="170"/>
      <c r="C265" s="170"/>
      <c r="D265" s="170"/>
      <c r="E265" s="171"/>
      <c r="F265" s="171"/>
      <c r="G265" s="171"/>
      <c r="H265" s="171"/>
      <c r="I265" s="171"/>
      <c r="J265" s="171"/>
      <c r="K265" s="172"/>
      <c r="L265" s="172"/>
      <c r="M265" s="172"/>
      <c r="N265" s="172"/>
      <c r="O265" s="172"/>
    </row>
    <row r="266" spans="2:15" s="169" customFormat="1" ht="12">
      <c r="B266" s="170"/>
      <c r="C266" s="170"/>
      <c r="D266" s="170"/>
      <c r="E266" s="171"/>
      <c r="F266" s="171"/>
      <c r="G266" s="171"/>
      <c r="H266" s="171"/>
      <c r="I266" s="171"/>
      <c r="J266" s="171"/>
      <c r="K266" s="172"/>
      <c r="L266" s="172"/>
      <c r="M266" s="172"/>
      <c r="N266" s="172"/>
      <c r="O266" s="172"/>
    </row>
    <row r="267" spans="2:15" s="207" customFormat="1">
      <c r="B267" s="208" t="s">
        <v>53</v>
      </c>
      <c r="C267" s="209"/>
      <c r="D267" s="122"/>
      <c r="E267" s="122"/>
      <c r="F267" s="122"/>
      <c r="G267" s="122"/>
      <c r="H267" s="122"/>
      <c r="I267" s="122"/>
      <c r="J267" s="122"/>
      <c r="K267" s="210"/>
      <c r="L267" s="210"/>
      <c r="M267" s="210"/>
      <c r="N267" s="210"/>
    </row>
    <row r="268" spans="2:15" s="207" customFormat="1">
      <c r="B268" s="142"/>
      <c r="C268" s="132" t="s">
        <v>116</v>
      </c>
      <c r="D268" s="132">
        <v>2023</v>
      </c>
      <c r="E268" s="132">
        <v>2024</v>
      </c>
      <c r="F268" s="122"/>
      <c r="G268" s="211"/>
      <c r="H268" s="122"/>
      <c r="I268" s="122"/>
      <c r="J268" s="122"/>
      <c r="K268" s="210"/>
      <c r="L268" s="210"/>
      <c r="M268" s="210"/>
      <c r="N268" s="210"/>
    </row>
    <row r="269" spans="2:15" s="207" customFormat="1">
      <c r="B269" s="174" t="s">
        <v>204</v>
      </c>
      <c r="C269" s="203" t="s">
        <v>205</v>
      </c>
      <c r="D269" s="174">
        <v>0</v>
      </c>
      <c r="E269" s="174">
        <v>0</v>
      </c>
      <c r="F269" s="122"/>
      <c r="G269" s="122"/>
      <c r="H269" s="122"/>
      <c r="I269" s="122"/>
      <c r="J269" s="122"/>
      <c r="K269" s="210"/>
      <c r="L269" s="210"/>
      <c r="M269" s="210"/>
      <c r="N269" s="210"/>
    </row>
    <row r="270" spans="2:15" s="207" customFormat="1">
      <c r="B270" s="209"/>
      <c r="C270" s="209"/>
      <c r="D270" s="122"/>
      <c r="E270" s="122"/>
      <c r="F270" s="122"/>
      <c r="G270" s="122"/>
      <c r="H270" s="122"/>
      <c r="I270" s="122"/>
      <c r="J270" s="122"/>
      <c r="K270" s="210"/>
      <c r="L270" s="210"/>
      <c r="M270" s="210"/>
      <c r="N270" s="210"/>
    </row>
    <row r="271" spans="2:15" s="207" customFormat="1">
      <c r="B271" s="209"/>
      <c r="C271" s="209"/>
      <c r="D271" s="122"/>
      <c r="E271" s="122"/>
      <c r="F271" s="122"/>
      <c r="G271" s="122"/>
      <c r="H271" s="122"/>
      <c r="I271" s="122"/>
      <c r="J271" s="122"/>
      <c r="K271" s="210"/>
      <c r="L271" s="210"/>
      <c r="M271" s="210"/>
      <c r="N271" s="210"/>
    </row>
    <row r="272" spans="2:15" s="207" customFormat="1">
      <c r="B272" s="209"/>
      <c r="C272" s="209"/>
      <c r="D272" s="122"/>
      <c r="E272" s="122"/>
      <c r="F272" s="122"/>
      <c r="G272" s="122"/>
      <c r="H272" s="122"/>
      <c r="I272" s="122"/>
      <c r="J272" s="122"/>
      <c r="K272" s="210"/>
      <c r="L272" s="210"/>
      <c r="M272" s="210"/>
      <c r="N272" s="210"/>
    </row>
    <row r="273" spans="2:14" s="207" customFormat="1">
      <c r="B273" s="209"/>
      <c r="C273" s="209"/>
      <c r="D273" s="122"/>
      <c r="E273" s="122"/>
      <c r="F273" s="122"/>
      <c r="G273" s="122"/>
      <c r="H273" s="122"/>
      <c r="I273" s="122"/>
      <c r="J273" s="122"/>
      <c r="K273" s="210"/>
      <c r="L273" s="210"/>
      <c r="M273" s="210"/>
      <c r="N273" s="210"/>
    </row>
    <row r="274" spans="2:14" s="207" customFormat="1">
      <c r="B274" s="209"/>
      <c r="C274" s="209"/>
      <c r="D274" s="122"/>
      <c r="E274" s="122"/>
      <c r="F274" s="122"/>
      <c r="G274" s="122"/>
      <c r="H274" s="122"/>
      <c r="I274" s="122"/>
      <c r="J274" s="122"/>
      <c r="K274" s="210"/>
      <c r="L274" s="210"/>
      <c r="M274" s="210"/>
      <c r="N274" s="210"/>
    </row>
    <row r="275" spans="2:14" s="207" customFormat="1">
      <c r="B275" s="209"/>
      <c r="C275" s="209"/>
      <c r="D275" s="122"/>
      <c r="E275" s="122"/>
      <c r="F275" s="122"/>
      <c r="G275" s="122"/>
      <c r="H275" s="122"/>
      <c r="I275" s="122"/>
      <c r="J275" s="122"/>
      <c r="K275" s="210"/>
      <c r="L275" s="210"/>
      <c r="M275" s="210"/>
      <c r="N275" s="210"/>
    </row>
    <row r="276" spans="2:14" s="207" customFormat="1">
      <c r="B276" s="209"/>
      <c r="C276" s="209"/>
      <c r="D276" s="122"/>
      <c r="E276" s="122"/>
      <c r="F276" s="122"/>
      <c r="G276" s="122"/>
      <c r="H276" s="122"/>
      <c r="I276" s="122"/>
      <c r="J276" s="122"/>
      <c r="K276" s="210"/>
      <c r="L276" s="210"/>
      <c r="M276" s="210"/>
      <c r="N276" s="210"/>
    </row>
    <row r="277" spans="2:14" s="207" customFormat="1">
      <c r="B277" s="209"/>
      <c r="C277" s="209"/>
      <c r="D277" s="122"/>
      <c r="E277" s="122"/>
      <c r="F277" s="122"/>
      <c r="G277" s="122"/>
      <c r="H277" s="122"/>
      <c r="I277" s="122"/>
      <c r="J277" s="122"/>
      <c r="K277" s="210"/>
      <c r="L277" s="210"/>
      <c r="M277" s="210"/>
      <c r="N277" s="210"/>
    </row>
    <row r="278" spans="2:14" s="207" customFormat="1">
      <c r="B278" s="209"/>
      <c r="C278" s="209"/>
      <c r="D278" s="122"/>
      <c r="E278" s="122"/>
      <c r="F278" s="122"/>
      <c r="G278" s="122"/>
      <c r="H278" s="122"/>
      <c r="I278" s="122"/>
      <c r="J278" s="122"/>
      <c r="K278" s="210"/>
      <c r="L278" s="210"/>
      <c r="M278" s="210"/>
      <c r="N278" s="210"/>
    </row>
    <row r="279" spans="2:14" s="207" customFormat="1">
      <c r="B279" s="209"/>
      <c r="C279" s="209"/>
      <c r="D279" s="122"/>
      <c r="E279" s="122"/>
      <c r="F279" s="122"/>
      <c r="G279" s="122"/>
      <c r="H279" s="122"/>
      <c r="I279" s="122"/>
      <c r="J279" s="122"/>
      <c r="K279" s="210"/>
      <c r="L279" s="210"/>
      <c r="M279" s="210"/>
      <c r="N279" s="210"/>
    </row>
    <row r="280" spans="2:14" s="207" customFormat="1">
      <c r="B280" s="209"/>
      <c r="C280" s="209"/>
      <c r="D280" s="122"/>
      <c r="E280" s="122"/>
      <c r="F280" s="122"/>
      <c r="G280" s="122"/>
      <c r="H280" s="122"/>
      <c r="I280" s="122"/>
      <c r="J280" s="122"/>
      <c r="K280" s="210"/>
      <c r="L280" s="210"/>
      <c r="M280" s="210"/>
      <c r="N280" s="210"/>
    </row>
    <row r="281" spans="2:14" s="207" customFormat="1">
      <c r="B281" s="209"/>
      <c r="C281" s="209"/>
      <c r="D281" s="122"/>
      <c r="E281" s="122"/>
      <c r="F281" s="122"/>
      <c r="G281" s="122"/>
      <c r="H281" s="122"/>
      <c r="I281" s="122"/>
      <c r="J281" s="122"/>
      <c r="K281" s="210"/>
      <c r="L281" s="210"/>
      <c r="M281" s="210"/>
      <c r="N281" s="210"/>
    </row>
    <row r="282" spans="2:14" s="207" customFormat="1">
      <c r="B282" s="209"/>
      <c r="C282" s="209"/>
      <c r="D282" s="122"/>
      <c r="E282" s="122"/>
      <c r="F282" s="122"/>
      <c r="G282" s="122"/>
      <c r="H282" s="122"/>
      <c r="I282" s="122"/>
      <c r="J282" s="122"/>
      <c r="K282" s="210"/>
      <c r="L282" s="210"/>
      <c r="M282" s="210"/>
      <c r="N282" s="210"/>
    </row>
    <row r="283" spans="2:14" s="207" customFormat="1">
      <c r="B283" s="209"/>
      <c r="C283" s="209"/>
      <c r="D283" s="122"/>
      <c r="E283" s="122"/>
      <c r="F283" s="122"/>
      <c r="G283" s="122"/>
      <c r="H283" s="122"/>
      <c r="I283" s="122"/>
      <c r="J283" s="122"/>
      <c r="K283" s="210"/>
      <c r="L283" s="210"/>
      <c r="M283" s="210"/>
      <c r="N283" s="210"/>
    </row>
    <row r="284" spans="2:14" s="207" customFormat="1">
      <c r="B284" s="209"/>
      <c r="C284" s="209"/>
      <c r="D284" s="122"/>
      <c r="E284" s="122"/>
      <c r="F284" s="122"/>
      <c r="G284" s="122"/>
      <c r="H284" s="122"/>
      <c r="I284" s="122"/>
      <c r="J284" s="122"/>
      <c r="K284" s="210"/>
      <c r="L284" s="210"/>
      <c r="M284" s="210"/>
      <c r="N284" s="210"/>
    </row>
    <row r="285" spans="2:14" s="207" customFormat="1">
      <c r="B285" s="209"/>
      <c r="C285" s="209"/>
      <c r="D285" s="122"/>
      <c r="E285" s="122"/>
      <c r="F285" s="122"/>
      <c r="G285" s="122"/>
      <c r="H285" s="122"/>
      <c r="I285" s="122"/>
      <c r="J285" s="122"/>
      <c r="K285" s="210"/>
      <c r="L285" s="210"/>
      <c r="M285" s="210"/>
      <c r="N285" s="210"/>
    </row>
    <row r="286" spans="2:14" s="207" customFormat="1">
      <c r="B286" s="209"/>
      <c r="C286" s="209"/>
      <c r="D286" s="122"/>
      <c r="E286" s="122"/>
      <c r="F286" s="122"/>
      <c r="G286" s="122"/>
      <c r="H286" s="122"/>
      <c r="I286" s="122"/>
      <c r="J286" s="122"/>
      <c r="K286" s="210"/>
      <c r="L286" s="210"/>
      <c r="M286" s="210"/>
      <c r="N286" s="210"/>
    </row>
    <row r="287" spans="2:14" s="207" customFormat="1">
      <c r="B287" s="209"/>
      <c r="C287" s="209"/>
      <c r="D287" s="122"/>
      <c r="E287" s="122"/>
      <c r="F287" s="122"/>
      <c r="G287" s="122"/>
      <c r="H287" s="122"/>
      <c r="I287" s="122"/>
      <c r="J287" s="122"/>
      <c r="K287" s="210"/>
      <c r="L287" s="210"/>
      <c r="M287" s="210"/>
      <c r="N287" s="210"/>
    </row>
    <row r="288" spans="2:14" s="207" customFormat="1">
      <c r="B288" s="209"/>
      <c r="C288" s="209"/>
      <c r="D288" s="122"/>
      <c r="E288" s="122"/>
      <c r="F288" s="122"/>
      <c r="G288" s="122"/>
      <c r="H288" s="122"/>
      <c r="I288" s="122"/>
      <c r="J288" s="122"/>
      <c r="K288" s="210"/>
      <c r="L288" s="210"/>
      <c r="M288" s="210"/>
      <c r="N288" s="210"/>
    </row>
    <row r="289" spans="2:14" s="207" customFormat="1">
      <c r="B289" s="209"/>
      <c r="C289" s="209"/>
      <c r="D289" s="122"/>
      <c r="E289" s="122"/>
      <c r="F289" s="122"/>
      <c r="G289" s="122"/>
      <c r="H289" s="122"/>
      <c r="I289" s="122"/>
      <c r="J289" s="122"/>
      <c r="K289" s="210"/>
      <c r="L289" s="210"/>
      <c r="M289" s="210"/>
      <c r="N289" s="210"/>
    </row>
    <row r="290" spans="2:14" s="207" customFormat="1">
      <c r="B290" s="209"/>
      <c r="C290" s="209"/>
      <c r="D290" s="122"/>
      <c r="E290" s="122"/>
      <c r="F290" s="122"/>
      <c r="G290" s="122"/>
      <c r="H290" s="122"/>
      <c r="I290" s="122"/>
      <c r="J290" s="122"/>
      <c r="K290" s="210"/>
      <c r="L290" s="210"/>
      <c r="M290" s="210"/>
      <c r="N290" s="210"/>
    </row>
    <row r="291" spans="2:14" s="207" customFormat="1">
      <c r="B291" s="209"/>
      <c r="C291" s="209"/>
      <c r="D291" s="122"/>
      <c r="E291" s="122"/>
      <c r="F291" s="122"/>
      <c r="G291" s="122"/>
      <c r="H291" s="122"/>
      <c r="I291" s="122"/>
      <c r="J291" s="122"/>
      <c r="K291" s="210"/>
      <c r="L291" s="210"/>
      <c r="M291" s="210"/>
      <c r="N291" s="210"/>
    </row>
    <row r="292" spans="2:14" s="207" customFormat="1">
      <c r="B292" s="209"/>
      <c r="C292" s="209"/>
      <c r="D292" s="122"/>
      <c r="E292" s="122"/>
      <c r="F292" s="122"/>
      <c r="G292" s="122"/>
      <c r="H292" s="122"/>
      <c r="I292" s="122"/>
      <c r="J292" s="122"/>
      <c r="K292" s="210"/>
      <c r="L292" s="210"/>
      <c r="M292" s="210"/>
      <c r="N292" s="210"/>
    </row>
    <row r="293" spans="2:14" s="207" customFormat="1">
      <c r="B293" s="209"/>
      <c r="C293" s="209"/>
      <c r="D293" s="122"/>
      <c r="E293" s="122"/>
      <c r="F293" s="122"/>
      <c r="G293" s="122"/>
      <c r="H293" s="122"/>
      <c r="I293" s="122"/>
      <c r="J293" s="122"/>
      <c r="K293" s="210"/>
      <c r="L293" s="210"/>
      <c r="M293" s="210"/>
      <c r="N293" s="210"/>
    </row>
    <row r="294" spans="2:14" s="207" customFormat="1">
      <c r="B294" s="209"/>
      <c r="C294" s="209"/>
      <c r="D294" s="122"/>
      <c r="E294" s="122"/>
      <c r="F294" s="122"/>
      <c r="G294" s="122"/>
      <c r="H294" s="122"/>
      <c r="I294" s="122"/>
      <c r="J294" s="122"/>
      <c r="K294" s="210"/>
      <c r="L294" s="210"/>
      <c r="M294" s="210"/>
      <c r="N294" s="210"/>
    </row>
    <row r="295" spans="2:14" s="207" customFormat="1">
      <c r="B295" s="209"/>
      <c r="C295" s="209"/>
      <c r="D295" s="122"/>
      <c r="E295" s="122"/>
      <c r="F295" s="122"/>
      <c r="G295" s="122"/>
      <c r="H295" s="122"/>
      <c r="I295" s="122"/>
      <c r="J295" s="122"/>
      <c r="K295" s="210"/>
      <c r="L295" s="210"/>
      <c r="M295" s="210"/>
      <c r="N295" s="210"/>
    </row>
    <row r="296" spans="2:14" s="207" customFormat="1">
      <c r="B296" s="209"/>
      <c r="C296" s="209"/>
      <c r="D296" s="122"/>
      <c r="E296" s="122"/>
      <c r="F296" s="122"/>
      <c r="G296" s="122"/>
      <c r="H296" s="122"/>
      <c r="I296" s="122"/>
      <c r="J296" s="122"/>
      <c r="K296" s="210"/>
      <c r="L296" s="210"/>
      <c r="M296" s="210"/>
      <c r="N296" s="210"/>
    </row>
    <row r="297" spans="2:14" s="207" customFormat="1">
      <c r="B297" s="209"/>
      <c r="C297" s="209"/>
      <c r="D297" s="122"/>
      <c r="E297" s="122"/>
      <c r="F297" s="122"/>
      <c r="G297" s="122"/>
      <c r="H297" s="122"/>
      <c r="I297" s="122"/>
      <c r="J297" s="122"/>
      <c r="K297" s="210"/>
      <c r="L297" s="210"/>
      <c r="M297" s="210"/>
      <c r="N297" s="210"/>
    </row>
    <row r="298" spans="2:14" s="207" customFormat="1">
      <c r="B298" s="209"/>
      <c r="C298" s="209"/>
      <c r="D298" s="122"/>
      <c r="E298" s="122"/>
      <c r="F298" s="122"/>
      <c r="G298" s="122"/>
      <c r="H298" s="122"/>
      <c r="I298" s="122"/>
      <c r="J298" s="122"/>
      <c r="K298" s="210"/>
      <c r="L298" s="210"/>
      <c r="M298" s="210"/>
      <c r="N298" s="210"/>
    </row>
    <row r="299" spans="2:14" s="207" customFormat="1">
      <c r="B299" s="209"/>
      <c r="C299" s="209"/>
      <c r="D299" s="122"/>
      <c r="E299" s="122"/>
      <c r="F299" s="122"/>
      <c r="G299" s="122"/>
      <c r="H299" s="122"/>
      <c r="I299" s="122"/>
      <c r="J299" s="122"/>
      <c r="K299" s="210"/>
      <c r="L299" s="210"/>
      <c r="M299" s="210"/>
      <c r="N299" s="210"/>
    </row>
    <row r="300" spans="2:14" s="207" customFormat="1">
      <c r="B300" s="209"/>
      <c r="C300" s="209"/>
      <c r="D300" s="122"/>
      <c r="E300" s="122"/>
      <c r="F300" s="122"/>
      <c r="G300" s="122"/>
      <c r="H300" s="122"/>
      <c r="I300" s="122"/>
      <c r="J300" s="122"/>
      <c r="K300" s="210"/>
      <c r="L300" s="210"/>
      <c r="M300" s="210"/>
      <c r="N300" s="210"/>
    </row>
    <row r="301" spans="2:14" s="207" customFormat="1">
      <c r="B301" s="209"/>
      <c r="C301" s="209"/>
      <c r="D301" s="122"/>
      <c r="E301" s="122"/>
      <c r="F301" s="122"/>
      <c r="G301" s="122"/>
      <c r="H301" s="122"/>
      <c r="I301" s="122"/>
      <c r="J301" s="122"/>
      <c r="K301" s="210"/>
      <c r="L301" s="210"/>
      <c r="M301" s="210"/>
      <c r="N301" s="210"/>
    </row>
    <row r="302" spans="2:14" s="207" customFormat="1">
      <c r="B302" s="209"/>
      <c r="C302" s="209"/>
      <c r="D302" s="122"/>
      <c r="E302" s="122"/>
      <c r="F302" s="122"/>
      <c r="G302" s="122"/>
      <c r="H302" s="122"/>
      <c r="I302" s="122"/>
      <c r="J302" s="122"/>
      <c r="K302" s="210"/>
      <c r="L302" s="210"/>
      <c r="M302" s="210"/>
      <c r="N302" s="210"/>
    </row>
    <row r="303" spans="2:14" s="207" customFormat="1">
      <c r="B303" s="209"/>
      <c r="C303" s="209"/>
      <c r="D303" s="122"/>
      <c r="E303" s="122"/>
      <c r="F303" s="122"/>
      <c r="G303" s="122"/>
      <c r="H303" s="122"/>
      <c r="I303" s="122"/>
      <c r="J303" s="122"/>
      <c r="K303" s="210"/>
      <c r="L303" s="210"/>
      <c r="M303" s="210"/>
      <c r="N303" s="210"/>
    </row>
    <row r="304" spans="2:14" s="207" customFormat="1">
      <c r="B304" s="209"/>
      <c r="C304" s="209"/>
      <c r="D304" s="122"/>
      <c r="E304" s="122"/>
      <c r="F304" s="122"/>
      <c r="G304" s="122"/>
      <c r="H304" s="122"/>
      <c r="I304" s="122"/>
      <c r="J304" s="122"/>
      <c r="K304" s="210"/>
      <c r="L304" s="210"/>
      <c r="M304" s="210"/>
      <c r="N304" s="210"/>
    </row>
    <row r="305" spans="2:14" s="207" customFormat="1">
      <c r="B305" s="209"/>
      <c r="C305" s="209"/>
      <c r="D305" s="122"/>
      <c r="E305" s="122"/>
      <c r="F305" s="122"/>
      <c r="G305" s="122"/>
      <c r="H305" s="122"/>
      <c r="I305" s="122"/>
      <c r="J305" s="122"/>
      <c r="K305" s="210"/>
      <c r="L305" s="210"/>
      <c r="M305" s="210"/>
      <c r="N305" s="210"/>
    </row>
    <row r="306" spans="2:14" s="207" customFormat="1">
      <c r="B306" s="209"/>
      <c r="C306" s="209"/>
      <c r="D306" s="122"/>
      <c r="E306" s="122"/>
      <c r="F306" s="122"/>
      <c r="G306" s="122"/>
      <c r="H306" s="122"/>
      <c r="I306" s="122"/>
      <c r="J306" s="122"/>
      <c r="K306" s="210"/>
      <c r="L306" s="210"/>
      <c r="M306" s="210"/>
      <c r="N306" s="210"/>
    </row>
    <row r="307" spans="2:14" s="207" customFormat="1">
      <c r="B307" s="209"/>
      <c r="C307" s="209"/>
      <c r="D307" s="122"/>
      <c r="E307" s="122"/>
      <c r="F307" s="122"/>
      <c r="G307" s="122"/>
      <c r="H307" s="122"/>
      <c r="I307" s="122"/>
      <c r="J307" s="122"/>
      <c r="K307" s="210"/>
      <c r="L307" s="210"/>
      <c r="M307" s="210"/>
      <c r="N307" s="210"/>
    </row>
    <row r="308" spans="2:14" s="207" customFormat="1">
      <c r="B308" s="209"/>
      <c r="C308" s="209"/>
      <c r="D308" s="122"/>
      <c r="E308" s="122"/>
      <c r="F308" s="122"/>
      <c r="G308" s="122"/>
      <c r="H308" s="122"/>
      <c r="I308" s="122"/>
      <c r="J308" s="122"/>
      <c r="K308" s="210"/>
      <c r="L308" s="210"/>
      <c r="M308" s="210"/>
      <c r="N308" s="210"/>
    </row>
    <row r="309" spans="2:14" s="207" customFormat="1">
      <c r="B309" s="209"/>
      <c r="C309" s="209"/>
      <c r="D309" s="122"/>
      <c r="E309" s="122"/>
      <c r="F309" s="122"/>
      <c r="G309" s="122"/>
      <c r="H309" s="122"/>
      <c r="I309" s="122"/>
      <c r="J309" s="122"/>
      <c r="K309" s="210"/>
      <c r="L309" s="210"/>
      <c r="M309" s="210"/>
      <c r="N309" s="210"/>
    </row>
    <row r="310" spans="2:14" s="207" customFormat="1">
      <c r="B310" s="209"/>
      <c r="C310" s="209"/>
      <c r="D310" s="122"/>
      <c r="E310" s="122"/>
      <c r="F310" s="122"/>
      <c r="G310" s="122"/>
      <c r="H310" s="122"/>
      <c r="I310" s="122"/>
      <c r="J310" s="122"/>
      <c r="K310" s="210"/>
      <c r="L310" s="210"/>
      <c r="M310" s="210"/>
      <c r="N310" s="210"/>
    </row>
    <row r="311" spans="2:14" s="207" customFormat="1">
      <c r="B311" s="209"/>
      <c r="C311" s="209"/>
      <c r="D311" s="122"/>
      <c r="E311" s="122"/>
      <c r="F311" s="122"/>
      <c r="G311" s="122"/>
      <c r="H311" s="122"/>
      <c r="I311" s="122"/>
      <c r="J311" s="122"/>
      <c r="K311" s="210"/>
      <c r="L311" s="210"/>
      <c r="M311" s="210"/>
      <c r="N311" s="210"/>
    </row>
    <row r="312" spans="2:14" s="207" customFormat="1">
      <c r="B312" s="209"/>
      <c r="C312" s="209"/>
      <c r="D312" s="122"/>
      <c r="E312" s="122"/>
      <c r="F312" s="122"/>
      <c r="G312" s="122"/>
      <c r="H312" s="122"/>
      <c r="I312" s="122"/>
      <c r="J312" s="122"/>
      <c r="K312" s="210"/>
      <c r="L312" s="210"/>
      <c r="M312" s="210"/>
      <c r="N312" s="210"/>
    </row>
    <row r="313" spans="2:14" s="207" customFormat="1">
      <c r="B313" s="209"/>
      <c r="C313" s="209"/>
      <c r="D313" s="122"/>
      <c r="E313" s="122"/>
      <c r="F313" s="122"/>
      <c r="G313" s="122"/>
      <c r="H313" s="122"/>
      <c r="I313" s="122"/>
      <c r="J313" s="122"/>
      <c r="K313" s="210"/>
      <c r="L313" s="210"/>
      <c r="M313" s="210"/>
      <c r="N313" s="210"/>
    </row>
    <row r="314" spans="2:14" s="207" customFormat="1">
      <c r="B314" s="209"/>
      <c r="C314" s="209"/>
      <c r="D314" s="122"/>
      <c r="E314" s="122"/>
      <c r="F314" s="122"/>
      <c r="G314" s="122"/>
      <c r="H314" s="122"/>
      <c r="I314" s="122"/>
      <c r="J314" s="122"/>
      <c r="K314" s="210"/>
      <c r="L314" s="210"/>
      <c r="M314" s="210"/>
      <c r="N314" s="210"/>
    </row>
    <row r="315" spans="2:14" s="207" customFormat="1">
      <c r="B315" s="209"/>
      <c r="C315" s="209"/>
      <c r="D315" s="122"/>
      <c r="E315" s="122"/>
      <c r="F315" s="122"/>
      <c r="G315" s="122"/>
      <c r="H315" s="122"/>
      <c r="I315" s="122"/>
      <c r="J315" s="122"/>
      <c r="K315" s="210"/>
      <c r="L315" s="210"/>
      <c r="M315" s="210"/>
      <c r="N315" s="210"/>
    </row>
    <row r="316" spans="2:14" s="207" customFormat="1">
      <c r="B316" s="209"/>
      <c r="C316" s="209"/>
      <c r="D316" s="122"/>
      <c r="E316" s="122"/>
      <c r="F316" s="122"/>
      <c r="G316" s="122"/>
      <c r="H316" s="122"/>
      <c r="I316" s="122"/>
      <c r="J316" s="122"/>
      <c r="K316" s="210"/>
      <c r="L316" s="210"/>
      <c r="M316" s="210"/>
      <c r="N316" s="210"/>
    </row>
    <row r="317" spans="2:14" s="207" customFormat="1">
      <c r="B317" s="209"/>
      <c r="C317" s="209"/>
      <c r="D317" s="122"/>
      <c r="E317" s="122"/>
      <c r="F317" s="122"/>
      <c r="G317" s="122"/>
      <c r="H317" s="122"/>
      <c r="I317" s="122"/>
      <c r="J317" s="122"/>
      <c r="K317" s="210"/>
      <c r="L317" s="210"/>
      <c r="M317" s="210"/>
      <c r="N317" s="210"/>
    </row>
    <row r="318" spans="2:14" s="207" customFormat="1">
      <c r="B318" s="209"/>
      <c r="C318" s="209"/>
      <c r="D318" s="122"/>
      <c r="E318" s="122"/>
      <c r="F318" s="122"/>
      <c r="G318" s="122"/>
      <c r="H318" s="122"/>
      <c r="I318" s="122"/>
      <c r="J318" s="122"/>
      <c r="K318" s="210"/>
      <c r="L318" s="210"/>
      <c r="M318" s="210"/>
      <c r="N318" s="210"/>
    </row>
    <row r="319" spans="2:14" s="207" customFormat="1">
      <c r="B319" s="209"/>
      <c r="C319" s="209"/>
      <c r="D319" s="122"/>
      <c r="E319" s="122"/>
      <c r="F319" s="122"/>
      <c r="G319" s="122"/>
      <c r="H319" s="122"/>
      <c r="I319" s="122"/>
      <c r="J319" s="122"/>
      <c r="K319" s="210"/>
      <c r="L319" s="210"/>
      <c r="M319" s="210"/>
      <c r="N319" s="210"/>
    </row>
    <row r="320" spans="2:14" s="207" customFormat="1">
      <c r="B320" s="209"/>
      <c r="C320" s="209"/>
      <c r="D320" s="122"/>
      <c r="E320" s="122"/>
      <c r="F320" s="122"/>
      <c r="G320" s="122"/>
      <c r="H320" s="122"/>
      <c r="I320" s="122"/>
      <c r="J320" s="122"/>
      <c r="K320" s="210"/>
      <c r="L320" s="210"/>
      <c r="M320" s="210"/>
      <c r="N320" s="210"/>
    </row>
    <row r="321" spans="2:14" s="207" customFormat="1">
      <c r="B321" s="209"/>
      <c r="C321" s="209"/>
      <c r="D321" s="122"/>
      <c r="E321" s="122"/>
      <c r="F321" s="122"/>
      <c r="G321" s="122"/>
      <c r="H321" s="122"/>
      <c r="I321" s="122"/>
      <c r="J321" s="122"/>
      <c r="K321" s="210"/>
      <c r="L321" s="210"/>
      <c r="M321" s="210"/>
      <c r="N321" s="210"/>
    </row>
    <row r="322" spans="2:14" s="207" customFormat="1">
      <c r="B322" s="209"/>
      <c r="C322" s="209"/>
      <c r="D322" s="122"/>
      <c r="E322" s="122"/>
      <c r="F322" s="122"/>
      <c r="G322" s="122"/>
      <c r="H322" s="122"/>
      <c r="I322" s="122"/>
      <c r="J322" s="122"/>
      <c r="K322" s="210"/>
      <c r="L322" s="210"/>
      <c r="M322" s="210"/>
      <c r="N322" s="210"/>
    </row>
    <row r="323" spans="2:14" s="207" customFormat="1">
      <c r="B323" s="209"/>
      <c r="C323" s="209"/>
      <c r="D323" s="122"/>
      <c r="E323" s="122"/>
      <c r="F323" s="122"/>
      <c r="G323" s="122"/>
      <c r="H323" s="122"/>
      <c r="I323" s="122"/>
      <c r="J323" s="122"/>
      <c r="K323" s="210"/>
      <c r="L323" s="210"/>
      <c r="M323" s="210"/>
      <c r="N323" s="210"/>
    </row>
    <row r="324" spans="2:14" s="207" customFormat="1">
      <c r="B324" s="209"/>
      <c r="C324" s="209"/>
      <c r="D324" s="122"/>
      <c r="E324" s="122"/>
      <c r="F324" s="122"/>
      <c r="G324" s="122"/>
      <c r="H324" s="122"/>
      <c r="I324" s="122"/>
      <c r="J324" s="122"/>
      <c r="K324" s="210"/>
      <c r="L324" s="210"/>
      <c r="M324" s="210"/>
      <c r="N324" s="210"/>
    </row>
    <row r="325" spans="2:14" s="207" customFormat="1">
      <c r="B325" s="209"/>
      <c r="C325" s="209"/>
      <c r="D325" s="122"/>
      <c r="E325" s="122"/>
      <c r="F325" s="122"/>
      <c r="G325" s="122"/>
      <c r="H325" s="122"/>
      <c r="I325" s="122"/>
      <c r="J325" s="122"/>
      <c r="K325" s="210"/>
      <c r="L325" s="210"/>
      <c r="M325" s="210"/>
      <c r="N325" s="210"/>
    </row>
    <row r="326" spans="2:14" s="207" customFormat="1">
      <c r="B326" s="209"/>
      <c r="C326" s="209"/>
      <c r="D326" s="122"/>
      <c r="E326" s="122"/>
      <c r="F326" s="122"/>
      <c r="G326" s="122"/>
      <c r="H326" s="122"/>
      <c r="I326" s="122"/>
      <c r="J326" s="122"/>
      <c r="K326" s="210"/>
      <c r="L326" s="210"/>
      <c r="M326" s="210"/>
      <c r="N326" s="210"/>
    </row>
    <row r="327" spans="2:14" s="207" customFormat="1">
      <c r="B327" s="209"/>
      <c r="C327" s="209"/>
      <c r="D327" s="122"/>
      <c r="E327" s="122"/>
      <c r="F327" s="122"/>
      <c r="G327" s="122"/>
      <c r="H327" s="122"/>
      <c r="I327" s="122"/>
      <c r="J327" s="122"/>
      <c r="K327" s="210"/>
      <c r="L327" s="210"/>
      <c r="M327" s="210"/>
      <c r="N327" s="210"/>
    </row>
    <row r="328" spans="2:14" s="207" customFormat="1">
      <c r="B328" s="209"/>
      <c r="C328" s="209"/>
      <c r="D328" s="122"/>
      <c r="E328" s="122"/>
      <c r="F328" s="122"/>
      <c r="G328" s="122"/>
      <c r="H328" s="122"/>
      <c r="I328" s="122"/>
      <c r="J328" s="122"/>
      <c r="K328" s="210"/>
      <c r="L328" s="210"/>
      <c r="M328" s="210"/>
      <c r="N328" s="210"/>
    </row>
    <row r="329" spans="2:14" s="207" customFormat="1">
      <c r="B329" s="209"/>
      <c r="C329" s="209"/>
      <c r="D329" s="122"/>
      <c r="E329" s="122"/>
      <c r="F329" s="122"/>
      <c r="G329" s="122"/>
      <c r="H329" s="122"/>
      <c r="I329" s="122"/>
      <c r="J329" s="122"/>
      <c r="K329" s="210"/>
      <c r="L329" s="210"/>
      <c r="M329" s="210"/>
      <c r="N329" s="210"/>
    </row>
    <row r="330" spans="2:14" s="207" customFormat="1">
      <c r="B330" s="209"/>
      <c r="C330" s="209"/>
      <c r="D330" s="122"/>
      <c r="E330" s="122"/>
      <c r="F330" s="122"/>
      <c r="G330" s="122"/>
      <c r="H330" s="122"/>
      <c r="I330" s="122"/>
      <c r="J330" s="122"/>
      <c r="K330" s="210"/>
      <c r="L330" s="210"/>
      <c r="M330" s="210"/>
      <c r="N330" s="210"/>
    </row>
    <row r="331" spans="2:14" s="207" customFormat="1">
      <c r="B331" s="209"/>
      <c r="C331" s="209"/>
      <c r="D331" s="122"/>
      <c r="E331" s="122"/>
      <c r="F331" s="122"/>
      <c r="G331" s="122"/>
      <c r="H331" s="122"/>
      <c r="I331" s="122"/>
      <c r="J331" s="122"/>
      <c r="K331" s="210"/>
      <c r="L331" s="210"/>
      <c r="M331" s="210"/>
      <c r="N331" s="210"/>
    </row>
    <row r="332" spans="2:14" s="207" customFormat="1">
      <c r="B332" s="209"/>
      <c r="C332" s="209"/>
      <c r="D332" s="122"/>
      <c r="E332" s="122"/>
      <c r="F332" s="122"/>
      <c r="G332" s="122"/>
      <c r="H332" s="122"/>
      <c r="I332" s="122"/>
      <c r="J332" s="122"/>
      <c r="K332" s="210"/>
      <c r="L332" s="210"/>
      <c r="M332" s="210"/>
      <c r="N332" s="210"/>
    </row>
    <row r="333" spans="2:14" s="207" customFormat="1">
      <c r="B333" s="209"/>
      <c r="C333" s="209"/>
      <c r="D333" s="122"/>
      <c r="E333" s="122"/>
      <c r="F333" s="122"/>
      <c r="G333" s="122"/>
      <c r="H333" s="122"/>
      <c r="I333" s="122"/>
      <c r="J333" s="122"/>
      <c r="K333" s="210"/>
      <c r="L333" s="210"/>
      <c r="M333" s="210"/>
      <c r="N333" s="210"/>
    </row>
    <row r="334" spans="2:14" s="207" customFormat="1">
      <c r="B334" s="209"/>
      <c r="C334" s="209"/>
      <c r="D334" s="122"/>
      <c r="E334" s="122"/>
      <c r="F334" s="122"/>
      <c r="G334" s="122"/>
      <c r="H334" s="122"/>
      <c r="I334" s="122"/>
      <c r="J334" s="122"/>
      <c r="K334" s="210"/>
      <c r="L334" s="210"/>
      <c r="M334" s="210"/>
      <c r="N334" s="210"/>
    </row>
    <row r="335" spans="2:14" s="207" customFormat="1">
      <c r="B335" s="209"/>
      <c r="C335" s="209"/>
      <c r="D335" s="122"/>
      <c r="E335" s="122"/>
      <c r="F335" s="122"/>
      <c r="G335" s="122"/>
      <c r="H335" s="122"/>
      <c r="I335" s="122"/>
      <c r="J335" s="122"/>
      <c r="K335" s="210"/>
      <c r="L335" s="210"/>
      <c r="M335" s="210"/>
      <c r="N335" s="210"/>
    </row>
    <row r="336" spans="2:14" s="207" customFormat="1">
      <c r="B336" s="209"/>
      <c r="C336" s="209"/>
      <c r="D336" s="122"/>
      <c r="E336" s="122"/>
      <c r="F336" s="122"/>
      <c r="G336" s="122"/>
      <c r="H336" s="122"/>
      <c r="I336" s="122"/>
      <c r="J336" s="122"/>
      <c r="K336" s="210"/>
      <c r="L336" s="210"/>
      <c r="M336" s="210"/>
      <c r="N336" s="210"/>
    </row>
    <row r="337" spans="2:14" s="207" customFormat="1">
      <c r="B337" s="209"/>
      <c r="C337" s="209"/>
      <c r="D337" s="122"/>
      <c r="E337" s="122"/>
      <c r="F337" s="122"/>
      <c r="G337" s="122"/>
      <c r="H337" s="122"/>
      <c r="I337" s="122"/>
      <c r="J337" s="122"/>
      <c r="K337" s="210"/>
      <c r="L337" s="210"/>
      <c r="M337" s="210"/>
      <c r="N337" s="210"/>
    </row>
    <row r="338" spans="2:14" s="207" customFormat="1">
      <c r="B338" s="209"/>
      <c r="C338" s="209"/>
      <c r="D338" s="122"/>
      <c r="E338" s="122"/>
      <c r="F338" s="122"/>
      <c r="G338" s="122"/>
      <c r="H338" s="122"/>
      <c r="I338" s="122"/>
      <c r="J338" s="122"/>
      <c r="K338" s="210"/>
      <c r="L338" s="210"/>
      <c r="M338" s="210"/>
      <c r="N338" s="210"/>
    </row>
    <row r="339" spans="2:14" s="207" customFormat="1">
      <c r="B339" s="209"/>
      <c r="C339" s="209"/>
      <c r="D339" s="122"/>
      <c r="E339" s="122"/>
      <c r="F339" s="122"/>
      <c r="G339" s="122"/>
      <c r="H339" s="122"/>
      <c r="I339" s="122"/>
      <c r="J339" s="122"/>
      <c r="K339" s="210"/>
      <c r="L339" s="210"/>
      <c r="M339" s="210"/>
      <c r="N339" s="210"/>
    </row>
    <row r="340" spans="2:14" s="207" customFormat="1">
      <c r="B340" s="209"/>
      <c r="C340" s="209"/>
      <c r="D340" s="122"/>
      <c r="E340" s="122"/>
      <c r="F340" s="122"/>
      <c r="G340" s="122"/>
      <c r="H340" s="122"/>
      <c r="I340" s="122"/>
      <c r="J340" s="122"/>
      <c r="K340" s="210"/>
      <c r="L340" s="210"/>
      <c r="M340" s="210"/>
      <c r="N340" s="210"/>
    </row>
    <row r="341" spans="2:14" s="207" customFormat="1">
      <c r="B341" s="209"/>
      <c r="C341" s="209"/>
      <c r="D341" s="122"/>
      <c r="E341" s="122"/>
      <c r="F341" s="122"/>
      <c r="G341" s="122"/>
      <c r="H341" s="122"/>
      <c r="I341" s="122"/>
      <c r="J341" s="122"/>
      <c r="K341" s="210"/>
      <c r="L341" s="210"/>
      <c r="M341" s="210"/>
      <c r="N341" s="210"/>
    </row>
    <row r="342" spans="2:14" s="207" customFormat="1">
      <c r="B342" s="209"/>
      <c r="C342" s="209"/>
      <c r="D342" s="122"/>
      <c r="E342" s="122"/>
      <c r="F342" s="122"/>
      <c r="G342" s="122"/>
      <c r="H342" s="122"/>
      <c r="I342" s="122"/>
      <c r="J342" s="122"/>
      <c r="K342" s="210"/>
      <c r="L342" s="210"/>
      <c r="M342" s="210"/>
      <c r="N342" s="210"/>
    </row>
    <row r="343" spans="2:14" s="207" customFormat="1">
      <c r="B343" s="209"/>
      <c r="C343" s="209"/>
      <c r="D343" s="122"/>
      <c r="E343" s="122"/>
      <c r="F343" s="122"/>
      <c r="G343" s="122"/>
      <c r="H343" s="122"/>
      <c r="I343" s="122"/>
      <c r="J343" s="122"/>
      <c r="K343" s="210"/>
      <c r="L343" s="210"/>
      <c r="M343" s="210"/>
      <c r="N343" s="210"/>
    </row>
    <row r="344" spans="2:14" s="207" customFormat="1">
      <c r="B344" s="209"/>
      <c r="C344" s="209"/>
      <c r="D344" s="122"/>
      <c r="E344" s="122"/>
      <c r="F344" s="122"/>
      <c r="G344" s="122"/>
      <c r="H344" s="122"/>
      <c r="I344" s="122"/>
      <c r="J344" s="122"/>
      <c r="K344" s="210"/>
      <c r="L344" s="210"/>
      <c r="M344" s="210"/>
      <c r="N344" s="210"/>
    </row>
    <row r="345" spans="2:14" s="207" customFormat="1">
      <c r="B345" s="209"/>
      <c r="C345" s="209"/>
      <c r="D345" s="122"/>
      <c r="E345" s="122"/>
      <c r="F345" s="122"/>
      <c r="G345" s="122"/>
      <c r="H345" s="122"/>
      <c r="I345" s="122"/>
      <c r="J345" s="122"/>
      <c r="K345" s="210"/>
      <c r="L345" s="210"/>
      <c r="M345" s="210"/>
      <c r="N345" s="210"/>
    </row>
    <row r="346" spans="2:14" s="207" customFormat="1">
      <c r="B346" s="209"/>
      <c r="C346" s="209"/>
      <c r="D346" s="122"/>
      <c r="E346" s="122"/>
      <c r="F346" s="122"/>
      <c r="G346" s="122"/>
      <c r="H346" s="122"/>
      <c r="I346" s="122"/>
      <c r="J346" s="122"/>
      <c r="K346" s="210"/>
      <c r="L346" s="210"/>
      <c r="M346" s="210"/>
      <c r="N346" s="210"/>
    </row>
    <row r="347" spans="2:14" s="207" customFormat="1">
      <c r="B347" s="209"/>
      <c r="C347" s="209"/>
      <c r="D347" s="122"/>
      <c r="E347" s="122"/>
      <c r="F347" s="122"/>
      <c r="G347" s="122"/>
      <c r="H347" s="122"/>
      <c r="I347" s="122"/>
      <c r="J347" s="122"/>
      <c r="K347" s="210"/>
      <c r="L347" s="210"/>
      <c r="M347" s="210"/>
      <c r="N347" s="210"/>
    </row>
    <row r="348" spans="2:14" s="207" customFormat="1">
      <c r="B348" s="209"/>
      <c r="C348" s="209"/>
      <c r="D348" s="122"/>
      <c r="E348" s="122"/>
      <c r="F348" s="122"/>
      <c r="G348" s="122"/>
      <c r="H348" s="122"/>
      <c r="I348" s="122"/>
      <c r="J348" s="122"/>
      <c r="K348" s="210"/>
      <c r="L348" s="210"/>
      <c r="M348" s="210"/>
      <c r="N348" s="210"/>
    </row>
    <row r="349" spans="2:14" s="207" customFormat="1">
      <c r="B349" s="209"/>
      <c r="C349" s="209"/>
      <c r="D349" s="122"/>
      <c r="E349" s="122"/>
      <c r="F349" s="122"/>
      <c r="G349" s="122"/>
      <c r="H349" s="122"/>
      <c r="I349" s="122"/>
      <c r="J349" s="122"/>
      <c r="K349" s="210"/>
      <c r="L349" s="210"/>
      <c r="M349" s="210"/>
      <c r="N349" s="210"/>
    </row>
    <row r="350" spans="2:14" s="207" customFormat="1">
      <c r="B350" s="209"/>
      <c r="C350" s="209"/>
      <c r="D350" s="122"/>
      <c r="E350" s="122"/>
      <c r="F350" s="122"/>
      <c r="G350" s="122"/>
      <c r="H350" s="122"/>
      <c r="I350" s="122"/>
      <c r="J350" s="122"/>
      <c r="K350" s="210"/>
      <c r="L350" s="210"/>
      <c r="M350" s="210"/>
      <c r="N350" s="210"/>
    </row>
    <row r="351" spans="2:14" s="207" customFormat="1">
      <c r="B351" s="209"/>
      <c r="C351" s="209"/>
      <c r="D351" s="122"/>
      <c r="E351" s="122"/>
      <c r="F351" s="122"/>
      <c r="G351" s="122"/>
      <c r="H351" s="122"/>
      <c r="I351" s="122"/>
      <c r="J351" s="122"/>
      <c r="K351" s="210"/>
      <c r="L351" s="210"/>
      <c r="M351" s="210"/>
      <c r="N351" s="210"/>
    </row>
    <row r="352" spans="2:14" s="207" customFormat="1">
      <c r="B352" s="209"/>
      <c r="C352" s="209"/>
      <c r="D352" s="122"/>
      <c r="E352" s="122"/>
      <c r="F352" s="122"/>
      <c r="G352" s="122"/>
      <c r="H352" s="122"/>
      <c r="I352" s="122"/>
      <c r="J352" s="122"/>
      <c r="K352" s="210"/>
      <c r="L352" s="210"/>
      <c r="M352" s="210"/>
      <c r="N352" s="210"/>
    </row>
    <row r="353" spans="2:14" s="207" customFormat="1">
      <c r="B353" s="209"/>
      <c r="C353" s="209"/>
      <c r="D353" s="122"/>
      <c r="E353" s="122"/>
      <c r="F353" s="122"/>
      <c r="G353" s="122"/>
      <c r="H353" s="122"/>
      <c r="I353" s="122"/>
      <c r="J353" s="122"/>
      <c r="K353" s="210"/>
      <c r="L353" s="210"/>
      <c r="M353" s="210"/>
      <c r="N353" s="210"/>
    </row>
    <row r="354" spans="2:14" s="207" customFormat="1">
      <c r="B354" s="209"/>
      <c r="C354" s="209"/>
      <c r="D354" s="122"/>
      <c r="E354" s="122"/>
      <c r="F354" s="122"/>
      <c r="G354" s="122"/>
      <c r="H354" s="122"/>
      <c r="I354" s="122"/>
      <c r="J354" s="122"/>
      <c r="K354" s="210"/>
      <c r="L354" s="210"/>
      <c r="M354" s="210"/>
      <c r="N354" s="210"/>
    </row>
    <row r="355" spans="2:14" s="207" customFormat="1">
      <c r="B355" s="209"/>
      <c r="C355" s="209"/>
      <c r="D355" s="122"/>
      <c r="E355" s="122"/>
      <c r="F355" s="122"/>
      <c r="G355" s="122"/>
      <c r="H355" s="122"/>
      <c r="I355" s="122"/>
      <c r="J355" s="122"/>
      <c r="K355" s="210"/>
      <c r="L355" s="210"/>
      <c r="M355" s="210"/>
      <c r="N355" s="210"/>
    </row>
    <row r="356" spans="2:14" s="207" customFormat="1">
      <c r="B356" s="209"/>
      <c r="C356" s="209"/>
      <c r="D356" s="122"/>
      <c r="E356" s="122"/>
      <c r="F356" s="122"/>
      <c r="G356" s="122"/>
      <c r="H356" s="122"/>
      <c r="I356" s="122"/>
      <c r="J356" s="122"/>
      <c r="K356" s="210"/>
      <c r="L356" s="210"/>
      <c r="M356" s="210"/>
      <c r="N356" s="210"/>
    </row>
    <row r="357" spans="2:14" s="207" customFormat="1">
      <c r="B357" s="209"/>
      <c r="C357" s="209"/>
      <c r="D357" s="122"/>
      <c r="E357" s="122"/>
      <c r="F357" s="122"/>
      <c r="G357" s="122"/>
      <c r="H357" s="122"/>
      <c r="I357" s="122"/>
      <c r="J357" s="122"/>
      <c r="K357" s="210"/>
      <c r="L357" s="210"/>
      <c r="M357" s="210"/>
      <c r="N357" s="210"/>
    </row>
    <row r="358" spans="2:14" s="207" customFormat="1">
      <c r="B358" s="209"/>
      <c r="C358" s="209"/>
      <c r="D358" s="122"/>
      <c r="E358" s="122"/>
      <c r="F358" s="122"/>
      <c r="G358" s="122"/>
      <c r="H358" s="122"/>
      <c r="I358" s="122"/>
      <c r="J358" s="122"/>
      <c r="K358" s="210"/>
      <c r="L358" s="210"/>
      <c r="M358" s="210"/>
      <c r="N358" s="210"/>
    </row>
    <row r="359" spans="2:14" s="207" customFormat="1">
      <c r="B359" s="209"/>
      <c r="C359" s="209"/>
      <c r="D359" s="122"/>
      <c r="E359" s="122"/>
      <c r="F359" s="122"/>
      <c r="G359" s="122"/>
      <c r="H359" s="122"/>
      <c r="I359" s="122"/>
      <c r="J359" s="122"/>
      <c r="K359" s="210"/>
      <c r="L359" s="210"/>
      <c r="M359" s="210"/>
      <c r="N359" s="210"/>
    </row>
    <row r="360" spans="2:14" s="207" customFormat="1">
      <c r="B360" s="209"/>
      <c r="C360" s="209"/>
      <c r="D360" s="122"/>
      <c r="E360" s="122"/>
      <c r="F360" s="122"/>
      <c r="G360" s="122"/>
      <c r="H360" s="122"/>
      <c r="I360" s="122"/>
      <c r="J360" s="122"/>
      <c r="K360" s="210"/>
      <c r="L360" s="210"/>
      <c r="M360" s="210"/>
      <c r="N360" s="210"/>
    </row>
    <row r="361" spans="2:14" s="207" customFormat="1">
      <c r="B361" s="209"/>
      <c r="C361" s="209"/>
      <c r="D361" s="122"/>
      <c r="E361" s="122"/>
      <c r="F361" s="122"/>
      <c r="G361" s="122"/>
      <c r="H361" s="122"/>
      <c r="I361" s="122"/>
      <c r="J361" s="122"/>
      <c r="K361" s="210"/>
      <c r="L361" s="210"/>
      <c r="M361" s="210"/>
      <c r="N361" s="210"/>
    </row>
    <row r="362" spans="2:14" s="207" customFormat="1">
      <c r="B362" s="209"/>
      <c r="C362" s="209"/>
      <c r="D362" s="122"/>
      <c r="E362" s="122"/>
      <c r="F362" s="122"/>
      <c r="G362" s="122"/>
      <c r="H362" s="122"/>
      <c r="I362" s="122"/>
      <c r="J362" s="122"/>
      <c r="K362" s="210"/>
      <c r="L362" s="210"/>
      <c r="M362" s="210"/>
      <c r="N362" s="210"/>
    </row>
    <row r="363" spans="2:14" s="207" customFormat="1">
      <c r="B363" s="209"/>
      <c r="C363" s="209"/>
      <c r="D363" s="122"/>
      <c r="E363" s="122"/>
      <c r="F363" s="122"/>
      <c r="G363" s="122"/>
      <c r="H363" s="122"/>
      <c r="I363" s="122"/>
      <c r="J363" s="122"/>
      <c r="K363" s="210"/>
      <c r="L363" s="210"/>
      <c r="M363" s="210"/>
      <c r="N363" s="210"/>
    </row>
    <row r="364" spans="2:14" s="207" customFormat="1">
      <c r="B364" s="209"/>
      <c r="C364" s="209"/>
      <c r="D364" s="122"/>
      <c r="E364" s="122"/>
      <c r="F364" s="122"/>
      <c r="G364" s="122"/>
      <c r="H364" s="122"/>
      <c r="I364" s="122"/>
      <c r="J364" s="122"/>
      <c r="K364" s="210"/>
      <c r="L364" s="210"/>
      <c r="M364" s="210"/>
      <c r="N364" s="210"/>
    </row>
    <row r="365" spans="2:14" s="207" customFormat="1">
      <c r="B365" s="209"/>
      <c r="C365" s="209"/>
      <c r="D365" s="122"/>
      <c r="E365" s="122"/>
      <c r="F365" s="122"/>
      <c r="G365" s="122"/>
      <c r="H365" s="122"/>
      <c r="I365" s="122"/>
      <c r="J365" s="122"/>
      <c r="K365" s="210"/>
      <c r="L365" s="210"/>
      <c r="M365" s="210"/>
      <c r="N365" s="210"/>
    </row>
    <row r="366" spans="2:14" s="207" customFormat="1">
      <c r="B366" s="209"/>
      <c r="C366" s="209"/>
      <c r="D366" s="122"/>
      <c r="E366" s="122"/>
      <c r="F366" s="122"/>
      <c r="G366" s="122"/>
      <c r="H366" s="122"/>
      <c r="I366" s="122"/>
      <c r="J366" s="122"/>
      <c r="K366" s="210"/>
      <c r="L366" s="210"/>
      <c r="M366" s="210"/>
      <c r="N366" s="210"/>
    </row>
    <row r="367" spans="2:14" s="207" customFormat="1">
      <c r="B367" s="209"/>
      <c r="C367" s="209"/>
      <c r="D367" s="122"/>
      <c r="E367" s="122"/>
      <c r="F367" s="122"/>
      <c r="G367" s="122"/>
      <c r="H367" s="122"/>
      <c r="I367" s="122"/>
      <c r="J367" s="122"/>
      <c r="K367" s="210"/>
      <c r="L367" s="210"/>
      <c r="M367" s="210"/>
      <c r="N367" s="210"/>
    </row>
    <row r="368" spans="2:14" s="207" customFormat="1">
      <c r="B368" s="209"/>
      <c r="C368" s="209"/>
      <c r="D368" s="122"/>
      <c r="E368" s="122"/>
      <c r="F368" s="122"/>
      <c r="G368" s="122"/>
      <c r="H368" s="122"/>
      <c r="I368" s="122"/>
      <c r="J368" s="122"/>
      <c r="K368" s="210"/>
      <c r="L368" s="210"/>
      <c r="M368" s="210"/>
      <c r="N368" s="210"/>
    </row>
    <row r="369" spans="2:14" s="207" customFormat="1">
      <c r="B369" s="209"/>
      <c r="C369" s="209"/>
      <c r="D369" s="122"/>
      <c r="E369" s="122"/>
      <c r="F369" s="122"/>
      <c r="G369" s="122"/>
      <c r="H369" s="122"/>
      <c r="I369" s="122"/>
      <c r="J369" s="122"/>
      <c r="K369" s="210"/>
      <c r="L369" s="210"/>
      <c r="M369" s="210"/>
      <c r="N369" s="210"/>
    </row>
    <row r="370" spans="2:14" s="207" customFormat="1">
      <c r="B370" s="209"/>
      <c r="C370" s="209"/>
      <c r="D370" s="122"/>
      <c r="E370" s="122"/>
      <c r="F370" s="122"/>
      <c r="G370" s="122"/>
      <c r="H370" s="122"/>
      <c r="I370" s="122"/>
      <c r="J370" s="122"/>
      <c r="K370" s="210"/>
      <c r="L370" s="210"/>
      <c r="M370" s="210"/>
      <c r="N370" s="210"/>
    </row>
    <row r="371" spans="2:14" s="207" customFormat="1">
      <c r="B371" s="209"/>
      <c r="C371" s="209"/>
      <c r="D371" s="122"/>
      <c r="E371" s="122"/>
      <c r="F371" s="122"/>
      <c r="G371" s="122"/>
      <c r="H371" s="122"/>
      <c r="I371" s="122"/>
      <c r="J371" s="122"/>
      <c r="K371" s="210"/>
      <c r="L371" s="210"/>
      <c r="M371" s="210"/>
      <c r="N371" s="210"/>
    </row>
    <row r="372" spans="2:14" s="207" customFormat="1">
      <c r="B372" s="209"/>
      <c r="C372" s="209"/>
      <c r="D372" s="122"/>
      <c r="E372" s="122"/>
      <c r="F372" s="122"/>
      <c r="G372" s="122"/>
      <c r="H372" s="122"/>
      <c r="I372" s="122"/>
      <c r="J372" s="122"/>
      <c r="K372" s="210"/>
      <c r="L372" s="210"/>
      <c r="M372" s="210"/>
      <c r="N372" s="210"/>
    </row>
    <row r="373" spans="2:14" s="207" customFormat="1">
      <c r="B373" s="209"/>
      <c r="C373" s="209"/>
      <c r="D373" s="122"/>
      <c r="E373" s="122"/>
      <c r="F373" s="122"/>
      <c r="G373" s="122"/>
      <c r="H373" s="122"/>
      <c r="I373" s="122"/>
      <c r="J373" s="122"/>
      <c r="K373" s="210"/>
      <c r="L373" s="210"/>
      <c r="M373" s="210"/>
      <c r="N373" s="210"/>
    </row>
    <row r="374" spans="2:14" s="207" customFormat="1">
      <c r="B374" s="209"/>
      <c r="C374" s="209"/>
      <c r="D374" s="122"/>
      <c r="E374" s="122"/>
      <c r="F374" s="122"/>
      <c r="G374" s="122"/>
      <c r="H374" s="122"/>
      <c r="I374" s="122"/>
      <c r="J374" s="122"/>
      <c r="K374" s="210"/>
      <c r="L374" s="210"/>
      <c r="M374" s="210"/>
      <c r="N374" s="210"/>
    </row>
    <row r="375" spans="2:14" s="207" customFormat="1">
      <c r="B375" s="209"/>
      <c r="C375" s="209"/>
      <c r="D375" s="122"/>
      <c r="E375" s="122"/>
      <c r="F375" s="122"/>
      <c r="G375" s="122"/>
      <c r="H375" s="122"/>
      <c r="I375" s="122"/>
      <c r="J375" s="122"/>
      <c r="K375" s="210"/>
      <c r="L375" s="210"/>
      <c r="M375" s="210"/>
      <c r="N375" s="210"/>
    </row>
    <row r="376" spans="2:14" s="207" customFormat="1">
      <c r="B376" s="209"/>
      <c r="C376" s="209"/>
      <c r="D376" s="122"/>
      <c r="E376" s="122"/>
      <c r="F376" s="122"/>
      <c r="G376" s="122"/>
      <c r="H376" s="122"/>
      <c r="I376" s="122"/>
      <c r="J376" s="122"/>
      <c r="K376" s="210"/>
      <c r="L376" s="210"/>
      <c r="M376" s="210"/>
      <c r="N376" s="210"/>
    </row>
    <row r="377" spans="2:14" s="207" customFormat="1">
      <c r="B377" s="209"/>
      <c r="C377" s="209"/>
      <c r="D377" s="122"/>
      <c r="E377" s="122"/>
      <c r="F377" s="122"/>
      <c r="G377" s="122"/>
      <c r="H377" s="122"/>
      <c r="I377" s="122"/>
      <c r="J377" s="122"/>
      <c r="K377" s="210"/>
      <c r="L377" s="210"/>
      <c r="M377" s="210"/>
      <c r="N377" s="210"/>
    </row>
    <row r="378" spans="2:14" s="207" customFormat="1">
      <c r="B378" s="209"/>
      <c r="C378" s="209"/>
      <c r="D378" s="122"/>
      <c r="E378" s="122"/>
      <c r="F378" s="122"/>
      <c r="G378" s="122"/>
      <c r="H378" s="122"/>
      <c r="I378" s="122"/>
      <c r="J378" s="122"/>
      <c r="K378" s="210"/>
      <c r="L378" s="210"/>
      <c r="M378" s="210"/>
      <c r="N378" s="210"/>
    </row>
    <row r="379" spans="2:14" s="207" customFormat="1">
      <c r="B379" s="209"/>
      <c r="C379" s="209"/>
      <c r="D379" s="122"/>
      <c r="E379" s="122"/>
      <c r="F379" s="122"/>
      <c r="G379" s="122"/>
      <c r="H379" s="122"/>
      <c r="I379" s="122"/>
      <c r="J379" s="122"/>
      <c r="K379" s="210"/>
      <c r="L379" s="210"/>
      <c r="M379" s="210"/>
      <c r="N379" s="210"/>
    </row>
    <row r="380" spans="2:14" s="207" customFormat="1">
      <c r="B380" s="209"/>
      <c r="C380" s="209"/>
      <c r="D380" s="122"/>
      <c r="E380" s="122"/>
      <c r="F380" s="122"/>
      <c r="G380" s="122"/>
      <c r="H380" s="122"/>
      <c r="I380" s="122"/>
      <c r="J380" s="122"/>
      <c r="K380" s="210"/>
      <c r="L380" s="210"/>
      <c r="M380" s="210"/>
      <c r="N380" s="210"/>
    </row>
    <row r="381" spans="2:14" s="207" customFormat="1">
      <c r="B381" s="209"/>
      <c r="C381" s="209"/>
      <c r="D381" s="122"/>
      <c r="E381" s="122"/>
      <c r="F381" s="122"/>
      <c r="G381" s="122"/>
      <c r="H381" s="122"/>
      <c r="I381" s="122"/>
      <c r="J381" s="122"/>
      <c r="K381" s="210"/>
      <c r="L381" s="210"/>
      <c r="M381" s="210"/>
      <c r="N381" s="210"/>
    </row>
    <row r="382" spans="2:14" s="207" customFormat="1">
      <c r="B382" s="209"/>
      <c r="C382" s="209"/>
      <c r="D382" s="122"/>
      <c r="E382" s="122"/>
      <c r="F382" s="122"/>
      <c r="G382" s="122"/>
      <c r="H382" s="122"/>
      <c r="I382" s="122"/>
      <c r="J382" s="122"/>
      <c r="K382" s="210"/>
      <c r="L382" s="210"/>
      <c r="M382" s="210"/>
      <c r="N382" s="210"/>
    </row>
    <row r="383" spans="2:14" s="207" customFormat="1">
      <c r="B383" s="209"/>
      <c r="C383" s="209"/>
      <c r="D383" s="122"/>
      <c r="E383" s="122"/>
      <c r="F383" s="122"/>
      <c r="G383" s="122"/>
      <c r="H383" s="122"/>
      <c r="I383" s="122"/>
      <c r="J383" s="122"/>
      <c r="K383" s="210"/>
      <c r="L383" s="210"/>
      <c r="M383" s="210"/>
      <c r="N383" s="210"/>
    </row>
    <row r="384" spans="2:14" s="207" customFormat="1">
      <c r="B384" s="209"/>
      <c r="C384" s="209"/>
      <c r="D384" s="122"/>
      <c r="E384" s="122"/>
      <c r="F384" s="122"/>
      <c r="G384" s="122"/>
      <c r="H384" s="122"/>
      <c r="I384" s="122"/>
      <c r="J384" s="122"/>
      <c r="K384" s="210"/>
      <c r="L384" s="210"/>
      <c r="M384" s="210"/>
      <c r="N384" s="210"/>
    </row>
    <row r="385" spans="2:14" s="207" customFormat="1">
      <c r="B385" s="209"/>
      <c r="C385" s="209"/>
      <c r="D385" s="122"/>
      <c r="E385" s="122"/>
      <c r="F385" s="122"/>
      <c r="G385" s="122"/>
      <c r="H385" s="122"/>
      <c r="I385" s="122"/>
      <c r="J385" s="122"/>
      <c r="K385" s="210"/>
      <c r="L385" s="210"/>
      <c r="M385" s="210"/>
      <c r="N385" s="210"/>
    </row>
    <row r="386" spans="2:14" s="207" customFormat="1">
      <c r="B386" s="209"/>
      <c r="C386" s="209"/>
      <c r="D386" s="122"/>
      <c r="E386" s="122"/>
      <c r="F386" s="122"/>
      <c r="G386" s="122"/>
      <c r="H386" s="122"/>
      <c r="I386" s="122"/>
      <c r="J386" s="122"/>
      <c r="K386" s="210"/>
      <c r="L386" s="210"/>
      <c r="M386" s="210"/>
      <c r="N386" s="210"/>
    </row>
    <row r="387" spans="2:14" s="207" customFormat="1">
      <c r="B387" s="209"/>
      <c r="C387" s="209"/>
      <c r="D387" s="122"/>
      <c r="E387" s="122"/>
      <c r="F387" s="122"/>
      <c r="G387" s="122"/>
      <c r="H387" s="122"/>
      <c r="I387" s="122"/>
      <c r="J387" s="122"/>
      <c r="K387" s="210"/>
      <c r="L387" s="210"/>
      <c r="M387" s="210"/>
      <c r="N387" s="210"/>
    </row>
    <row r="388" spans="2:14" s="207" customFormat="1">
      <c r="B388" s="209"/>
      <c r="C388" s="209"/>
      <c r="D388" s="122"/>
      <c r="E388" s="122"/>
      <c r="F388" s="122"/>
      <c r="G388" s="122"/>
      <c r="H388" s="122"/>
      <c r="I388" s="122"/>
      <c r="J388" s="122"/>
      <c r="K388" s="210"/>
      <c r="L388" s="210"/>
      <c r="M388" s="210"/>
      <c r="N388" s="210"/>
    </row>
    <row r="389" spans="2:14" s="207" customFormat="1">
      <c r="B389" s="209"/>
      <c r="C389" s="209"/>
      <c r="D389" s="122"/>
      <c r="E389" s="122"/>
      <c r="F389" s="122"/>
      <c r="G389" s="122"/>
      <c r="H389" s="122"/>
      <c r="I389" s="122"/>
      <c r="J389" s="122"/>
      <c r="K389" s="210"/>
      <c r="L389" s="210"/>
      <c r="M389" s="210"/>
      <c r="N389" s="210"/>
    </row>
    <row r="390" spans="2:14" s="207" customFormat="1">
      <c r="B390" s="209"/>
      <c r="C390" s="209"/>
      <c r="D390" s="122"/>
      <c r="E390" s="122"/>
      <c r="F390" s="122"/>
      <c r="G390" s="122"/>
      <c r="H390" s="122"/>
      <c r="I390" s="122"/>
      <c r="J390" s="122"/>
      <c r="K390" s="210"/>
      <c r="L390" s="210"/>
      <c r="M390" s="210"/>
      <c r="N390" s="210"/>
    </row>
    <row r="391" spans="2:14" s="207" customFormat="1">
      <c r="B391" s="209"/>
      <c r="C391" s="209"/>
      <c r="D391" s="122"/>
      <c r="E391" s="122"/>
      <c r="F391" s="122"/>
      <c r="G391" s="122"/>
      <c r="H391" s="122"/>
      <c r="I391" s="122"/>
      <c r="J391" s="122"/>
      <c r="K391" s="210"/>
      <c r="L391" s="210"/>
      <c r="M391" s="210"/>
      <c r="N391" s="210"/>
    </row>
    <row r="392" spans="2:14" s="207" customFormat="1">
      <c r="B392" s="209"/>
      <c r="C392" s="209"/>
      <c r="D392" s="122"/>
      <c r="E392" s="122"/>
      <c r="F392" s="122"/>
      <c r="G392" s="122"/>
      <c r="H392" s="122"/>
      <c r="I392" s="122"/>
      <c r="J392" s="122"/>
      <c r="K392" s="210"/>
      <c r="L392" s="210"/>
      <c r="M392" s="210"/>
      <c r="N392" s="210"/>
    </row>
    <row r="393" spans="2:14" s="207" customFormat="1">
      <c r="B393" s="209"/>
      <c r="C393" s="209"/>
      <c r="D393" s="122"/>
      <c r="E393" s="122"/>
      <c r="F393" s="122"/>
      <c r="G393" s="122"/>
      <c r="H393" s="122"/>
      <c r="I393" s="122"/>
      <c r="J393" s="122"/>
      <c r="K393" s="210"/>
      <c r="L393" s="210"/>
      <c r="M393" s="210"/>
      <c r="N393" s="210"/>
    </row>
    <row r="394" spans="2:14" s="207" customFormat="1">
      <c r="B394" s="209"/>
      <c r="C394" s="209"/>
      <c r="D394" s="122"/>
      <c r="E394" s="122"/>
      <c r="F394" s="122"/>
      <c r="G394" s="122"/>
      <c r="H394" s="122"/>
      <c r="I394" s="122"/>
      <c r="J394" s="122"/>
      <c r="K394" s="210"/>
      <c r="L394" s="210"/>
      <c r="M394" s="210"/>
      <c r="N394" s="210"/>
    </row>
    <row r="395" spans="2:14" s="207" customFormat="1">
      <c r="B395" s="209"/>
      <c r="C395" s="209"/>
      <c r="D395" s="122"/>
      <c r="E395" s="122"/>
      <c r="F395" s="122"/>
      <c r="G395" s="122"/>
      <c r="H395" s="122"/>
      <c r="I395" s="122"/>
      <c r="J395" s="122"/>
      <c r="K395" s="210"/>
      <c r="L395" s="210"/>
      <c r="M395" s="210"/>
      <c r="N395" s="210"/>
    </row>
    <row r="396" spans="2:14" s="207" customFormat="1">
      <c r="B396" s="209"/>
      <c r="C396" s="209"/>
      <c r="D396" s="122"/>
      <c r="E396" s="122"/>
      <c r="F396" s="122"/>
      <c r="G396" s="122"/>
      <c r="H396" s="122"/>
      <c r="I396" s="122"/>
      <c r="J396" s="122"/>
      <c r="K396" s="210"/>
      <c r="L396" s="210"/>
      <c r="M396" s="210"/>
      <c r="N396" s="210"/>
    </row>
    <row r="397" spans="2:14" s="207" customFormat="1">
      <c r="B397" s="209"/>
      <c r="C397" s="209"/>
      <c r="D397" s="122"/>
      <c r="E397" s="122"/>
      <c r="F397" s="122"/>
      <c r="G397" s="122"/>
      <c r="H397" s="122"/>
      <c r="I397" s="122"/>
      <c r="J397" s="122"/>
      <c r="K397" s="210"/>
      <c r="L397" s="210"/>
      <c r="M397" s="210"/>
      <c r="N397" s="210"/>
    </row>
    <row r="398" spans="2:14" s="207" customFormat="1">
      <c r="B398" s="209"/>
      <c r="C398" s="209"/>
      <c r="D398" s="122"/>
      <c r="E398" s="122"/>
      <c r="F398" s="122"/>
      <c r="G398" s="122"/>
      <c r="H398" s="122"/>
      <c r="I398" s="122"/>
      <c r="J398" s="122"/>
      <c r="K398" s="210"/>
      <c r="L398" s="210"/>
      <c r="M398" s="210"/>
      <c r="N398" s="210"/>
    </row>
    <row r="399" spans="2:14" s="207" customFormat="1">
      <c r="B399" s="209"/>
      <c r="C399" s="209"/>
      <c r="D399" s="122"/>
      <c r="E399" s="122"/>
      <c r="F399" s="122"/>
      <c r="G399" s="122"/>
      <c r="H399" s="122"/>
      <c r="I399" s="122"/>
      <c r="J399" s="122"/>
      <c r="K399" s="210"/>
      <c r="L399" s="210"/>
      <c r="M399" s="210"/>
      <c r="N399" s="210"/>
    </row>
    <row r="400" spans="2:14" s="207" customFormat="1">
      <c r="B400" s="209"/>
      <c r="C400" s="209"/>
      <c r="D400" s="122"/>
      <c r="E400" s="122"/>
      <c r="F400" s="122"/>
      <c r="G400" s="122"/>
      <c r="H400" s="122"/>
      <c r="I400" s="122"/>
      <c r="J400" s="122"/>
      <c r="K400" s="210"/>
      <c r="L400" s="210"/>
      <c r="M400" s="210"/>
      <c r="N400" s="210"/>
    </row>
    <row r="401" spans="2:14" s="207" customFormat="1">
      <c r="B401" s="209"/>
      <c r="C401" s="209"/>
      <c r="D401" s="122"/>
      <c r="E401" s="122"/>
      <c r="F401" s="122"/>
      <c r="G401" s="122"/>
      <c r="H401" s="122"/>
      <c r="I401" s="122"/>
      <c r="J401" s="122"/>
      <c r="K401" s="210"/>
      <c r="L401" s="210"/>
      <c r="M401" s="210"/>
      <c r="N401" s="210"/>
    </row>
    <row r="402" spans="2:14" s="207" customFormat="1">
      <c r="B402" s="209"/>
      <c r="C402" s="209"/>
      <c r="D402" s="122"/>
      <c r="E402" s="122"/>
      <c r="F402" s="122"/>
      <c r="G402" s="122"/>
      <c r="H402" s="122"/>
      <c r="I402" s="122"/>
      <c r="J402" s="122"/>
      <c r="K402" s="210"/>
      <c r="L402" s="210"/>
      <c r="M402" s="210"/>
      <c r="N402" s="210"/>
    </row>
    <row r="403" spans="2:14" s="207" customFormat="1">
      <c r="B403" s="209"/>
      <c r="C403" s="209"/>
      <c r="D403" s="122"/>
      <c r="E403" s="122"/>
      <c r="F403" s="122"/>
      <c r="G403" s="122"/>
      <c r="H403" s="122"/>
      <c r="I403" s="122"/>
      <c r="J403" s="122"/>
      <c r="K403" s="210"/>
      <c r="L403" s="210"/>
      <c r="M403" s="210"/>
      <c r="N403" s="210"/>
    </row>
    <row r="404" spans="2:14" s="207" customFormat="1">
      <c r="B404" s="209"/>
      <c r="C404" s="209"/>
      <c r="D404" s="122"/>
      <c r="E404" s="122"/>
      <c r="F404" s="122"/>
      <c r="G404" s="122"/>
      <c r="H404" s="122"/>
      <c r="I404" s="122"/>
      <c r="J404" s="122"/>
      <c r="K404" s="210"/>
      <c r="L404" s="210"/>
      <c r="M404" s="210"/>
      <c r="N404" s="210"/>
    </row>
    <row r="405" spans="2:14" s="207" customFormat="1">
      <c r="B405" s="209"/>
      <c r="C405" s="209"/>
      <c r="D405" s="122"/>
      <c r="E405" s="122"/>
      <c r="F405" s="122"/>
      <c r="G405" s="122"/>
      <c r="H405" s="122"/>
      <c r="I405" s="122"/>
      <c r="J405" s="122"/>
      <c r="K405" s="210"/>
      <c r="L405" s="210"/>
      <c r="M405" s="210"/>
      <c r="N405" s="210"/>
    </row>
    <row r="406" spans="2:14" s="207" customFormat="1">
      <c r="B406" s="209"/>
      <c r="C406" s="209"/>
      <c r="D406" s="122"/>
      <c r="E406" s="122"/>
      <c r="F406" s="122"/>
      <c r="G406" s="122"/>
      <c r="H406" s="122"/>
      <c r="I406" s="122"/>
      <c r="J406" s="122"/>
      <c r="K406" s="210"/>
      <c r="L406" s="210"/>
      <c r="M406" s="210"/>
      <c r="N406" s="210"/>
    </row>
    <row r="407" spans="2:14" s="207" customFormat="1">
      <c r="B407" s="209"/>
      <c r="C407" s="209"/>
      <c r="D407" s="122"/>
      <c r="E407" s="122"/>
      <c r="F407" s="122"/>
      <c r="G407" s="122"/>
      <c r="H407" s="122"/>
      <c r="I407" s="122"/>
      <c r="J407" s="122"/>
      <c r="K407" s="210"/>
      <c r="L407" s="210"/>
      <c r="M407" s="210"/>
      <c r="N407" s="210"/>
    </row>
    <row r="408" spans="2:14" s="207" customFormat="1">
      <c r="B408" s="209"/>
      <c r="C408" s="209"/>
      <c r="D408" s="122"/>
      <c r="E408" s="122"/>
      <c r="F408" s="122"/>
      <c r="G408" s="122"/>
      <c r="H408" s="122"/>
      <c r="I408" s="122"/>
      <c r="J408" s="122"/>
      <c r="K408" s="210"/>
      <c r="L408" s="210"/>
      <c r="M408" s="210"/>
      <c r="N408" s="210"/>
    </row>
    <row r="409" spans="2:14" s="207" customFormat="1">
      <c r="B409" s="209"/>
      <c r="C409" s="209"/>
      <c r="D409" s="122"/>
      <c r="E409" s="122"/>
      <c r="F409" s="122"/>
      <c r="G409" s="122"/>
      <c r="H409" s="122"/>
      <c r="I409" s="122"/>
      <c r="J409" s="122"/>
      <c r="K409" s="210"/>
      <c r="L409" s="210"/>
      <c r="M409" s="210"/>
      <c r="N409" s="210"/>
    </row>
    <row r="410" spans="2:14" s="207" customFormat="1">
      <c r="B410" s="209"/>
      <c r="C410" s="209"/>
      <c r="D410" s="122"/>
      <c r="E410" s="122"/>
      <c r="F410" s="122"/>
      <c r="G410" s="122"/>
      <c r="H410" s="122"/>
      <c r="I410" s="122"/>
      <c r="J410" s="122"/>
      <c r="K410" s="210"/>
      <c r="L410" s="210"/>
      <c r="M410" s="210"/>
      <c r="N410" s="210"/>
    </row>
    <row r="411" spans="2:14" s="207" customFormat="1">
      <c r="B411" s="209"/>
      <c r="C411" s="209"/>
      <c r="D411" s="122"/>
      <c r="E411" s="122"/>
      <c r="F411" s="122"/>
      <c r="G411" s="122"/>
      <c r="H411" s="122"/>
      <c r="I411" s="122"/>
      <c r="J411" s="122"/>
      <c r="K411" s="210"/>
      <c r="L411" s="210"/>
      <c r="M411" s="210"/>
      <c r="N411" s="210"/>
    </row>
    <row r="412" spans="2:14" s="207" customFormat="1">
      <c r="B412" s="209"/>
      <c r="C412" s="209"/>
      <c r="D412" s="122"/>
      <c r="E412" s="122"/>
      <c r="F412" s="122"/>
      <c r="G412" s="122"/>
      <c r="H412" s="122"/>
      <c r="I412" s="122"/>
      <c r="J412" s="122"/>
      <c r="K412" s="210"/>
      <c r="L412" s="210"/>
      <c r="M412" s="210"/>
      <c r="N412" s="210"/>
    </row>
    <row r="413" spans="2:14" s="207" customFormat="1">
      <c r="B413" s="209"/>
      <c r="C413" s="209"/>
      <c r="D413" s="122"/>
      <c r="E413" s="122"/>
      <c r="F413" s="122"/>
      <c r="G413" s="122"/>
      <c r="H413" s="122"/>
      <c r="I413" s="122"/>
      <c r="J413" s="122"/>
      <c r="K413" s="210"/>
      <c r="L413" s="210"/>
      <c r="M413" s="210"/>
      <c r="N413" s="210"/>
    </row>
    <row r="414" spans="2:14" s="207" customFormat="1">
      <c r="B414" s="209"/>
      <c r="C414" s="209"/>
      <c r="D414" s="122"/>
      <c r="E414" s="122"/>
      <c r="F414" s="122"/>
      <c r="G414" s="122"/>
      <c r="H414" s="122"/>
      <c r="I414" s="122"/>
      <c r="J414" s="122"/>
      <c r="K414" s="210"/>
      <c r="L414" s="210"/>
      <c r="M414" s="210"/>
      <c r="N414" s="210"/>
    </row>
    <row r="415" spans="2:14" s="207" customFormat="1">
      <c r="B415" s="209"/>
      <c r="C415" s="209"/>
      <c r="D415" s="122"/>
      <c r="E415" s="122"/>
      <c r="F415" s="122"/>
      <c r="G415" s="122"/>
      <c r="H415" s="122"/>
      <c r="I415" s="122"/>
      <c r="J415" s="122"/>
      <c r="K415" s="210"/>
      <c r="L415" s="210"/>
      <c r="M415" s="210"/>
      <c r="N415" s="210"/>
    </row>
    <row r="416" spans="2:14" s="207" customFormat="1">
      <c r="B416" s="209"/>
      <c r="C416" s="209"/>
      <c r="D416" s="122"/>
      <c r="E416" s="122"/>
      <c r="F416" s="122"/>
      <c r="G416" s="122"/>
      <c r="H416" s="122"/>
      <c r="I416" s="122"/>
      <c r="J416" s="122"/>
      <c r="K416" s="210"/>
      <c r="L416" s="210"/>
      <c r="M416" s="210"/>
      <c r="N416" s="210"/>
    </row>
    <row r="417" spans="2:14" s="207" customFormat="1">
      <c r="B417" s="209"/>
      <c r="C417" s="209"/>
      <c r="D417" s="122"/>
      <c r="E417" s="122"/>
      <c r="F417" s="122"/>
      <c r="G417" s="122"/>
      <c r="H417" s="122"/>
      <c r="I417" s="122"/>
      <c r="J417" s="122"/>
      <c r="K417" s="210"/>
      <c r="L417" s="210"/>
      <c r="M417" s="210"/>
      <c r="N417" s="210"/>
    </row>
    <row r="418" spans="2:14" s="207" customFormat="1">
      <c r="B418" s="209"/>
      <c r="C418" s="209"/>
      <c r="D418" s="122"/>
      <c r="E418" s="122"/>
      <c r="F418" s="122"/>
      <c r="G418" s="122"/>
      <c r="H418" s="122"/>
      <c r="I418" s="122"/>
      <c r="J418" s="122"/>
      <c r="K418" s="210"/>
      <c r="L418" s="210"/>
      <c r="M418" s="210"/>
      <c r="N418" s="210"/>
    </row>
    <row r="419" spans="2:14" s="207" customFormat="1">
      <c r="B419" s="209"/>
      <c r="C419" s="209"/>
      <c r="D419" s="122"/>
      <c r="E419" s="122"/>
      <c r="F419" s="122"/>
      <c r="G419" s="122"/>
      <c r="H419" s="122"/>
      <c r="I419" s="122"/>
      <c r="J419" s="122"/>
      <c r="K419" s="210"/>
      <c r="L419" s="210"/>
      <c r="M419" s="210"/>
      <c r="N419" s="210"/>
    </row>
    <row r="420" spans="2:14" s="207" customFormat="1">
      <c r="B420" s="209"/>
      <c r="C420" s="209"/>
      <c r="D420" s="122"/>
      <c r="E420" s="122"/>
      <c r="F420" s="122"/>
      <c r="G420" s="122"/>
      <c r="H420" s="122"/>
      <c r="I420" s="122"/>
      <c r="J420" s="122"/>
      <c r="K420" s="210"/>
      <c r="L420" s="210"/>
      <c r="M420" s="210"/>
      <c r="N420" s="210"/>
    </row>
    <row r="421" spans="2:14" s="207" customFormat="1">
      <c r="B421" s="209"/>
      <c r="C421" s="209"/>
      <c r="D421" s="122"/>
      <c r="E421" s="122"/>
      <c r="F421" s="122"/>
      <c r="G421" s="122"/>
      <c r="H421" s="122"/>
      <c r="I421" s="122"/>
      <c r="J421" s="122"/>
      <c r="K421" s="210"/>
      <c r="L421" s="210"/>
      <c r="M421" s="210"/>
      <c r="N421" s="210"/>
    </row>
    <row r="422" spans="2:14" s="207" customFormat="1">
      <c r="B422" s="209"/>
      <c r="C422" s="209"/>
      <c r="D422" s="122"/>
      <c r="E422" s="122"/>
      <c r="F422" s="122"/>
      <c r="G422" s="122"/>
      <c r="H422" s="122"/>
      <c r="I422" s="122"/>
      <c r="J422" s="122"/>
      <c r="K422" s="210"/>
      <c r="L422" s="210"/>
      <c r="M422" s="210"/>
      <c r="N422" s="210"/>
    </row>
    <row r="423" spans="2:14" s="207" customFormat="1">
      <c r="B423" s="209"/>
      <c r="C423" s="209"/>
      <c r="D423" s="122"/>
      <c r="E423" s="122"/>
      <c r="F423" s="122"/>
      <c r="G423" s="122"/>
      <c r="H423" s="122"/>
      <c r="I423" s="122"/>
      <c r="J423" s="122"/>
      <c r="K423" s="210"/>
      <c r="L423" s="210"/>
      <c r="M423" s="210"/>
      <c r="N423" s="210"/>
    </row>
    <row r="424" spans="2:14" s="207" customFormat="1">
      <c r="B424" s="209"/>
      <c r="C424" s="209"/>
      <c r="D424" s="122"/>
      <c r="E424" s="122"/>
      <c r="F424" s="122"/>
      <c r="G424" s="122"/>
      <c r="H424" s="122"/>
      <c r="I424" s="122"/>
      <c r="J424" s="122"/>
      <c r="K424" s="210"/>
      <c r="L424" s="210"/>
      <c r="M424" s="210"/>
      <c r="N424" s="210"/>
    </row>
    <row r="425" spans="2:14" s="207" customFormat="1">
      <c r="B425" s="209"/>
      <c r="C425" s="209"/>
      <c r="D425" s="122"/>
      <c r="E425" s="122"/>
      <c r="F425" s="122"/>
      <c r="G425" s="122"/>
      <c r="H425" s="122"/>
      <c r="I425" s="122"/>
      <c r="J425" s="122"/>
      <c r="K425" s="210"/>
      <c r="L425" s="210"/>
      <c r="M425" s="210"/>
      <c r="N425" s="210"/>
    </row>
    <row r="426" spans="2:14" s="207" customFormat="1">
      <c r="B426" s="209"/>
      <c r="C426" s="209"/>
      <c r="D426" s="122"/>
      <c r="E426" s="122"/>
      <c r="F426" s="122"/>
      <c r="G426" s="122"/>
      <c r="H426" s="122"/>
      <c r="I426" s="122"/>
      <c r="J426" s="122"/>
      <c r="K426" s="210"/>
      <c r="L426" s="210"/>
      <c r="M426" s="210"/>
      <c r="N426" s="210"/>
    </row>
    <row r="427" spans="2:14" s="207" customFormat="1">
      <c r="B427" s="209"/>
      <c r="C427" s="209"/>
      <c r="D427" s="122"/>
      <c r="E427" s="122"/>
      <c r="F427" s="122"/>
      <c r="G427" s="122"/>
      <c r="H427" s="122"/>
      <c r="I427" s="122"/>
      <c r="J427" s="122"/>
      <c r="K427" s="210"/>
      <c r="L427" s="210"/>
      <c r="M427" s="210"/>
      <c r="N427" s="210"/>
    </row>
    <row r="428" spans="2:14" s="207" customFormat="1">
      <c r="B428" s="209"/>
      <c r="C428" s="209"/>
      <c r="D428" s="122"/>
      <c r="E428" s="122"/>
      <c r="F428" s="122"/>
      <c r="G428" s="122"/>
      <c r="H428" s="122"/>
      <c r="I428" s="122"/>
      <c r="J428" s="122"/>
      <c r="K428" s="210"/>
      <c r="L428" s="210"/>
      <c r="M428" s="210"/>
      <c r="N428" s="210"/>
    </row>
    <row r="429" spans="2:14" s="207" customFormat="1">
      <c r="B429" s="209"/>
      <c r="C429" s="209"/>
      <c r="D429" s="122"/>
      <c r="E429" s="122"/>
      <c r="F429" s="122"/>
      <c r="G429" s="122"/>
      <c r="H429" s="122"/>
      <c r="I429" s="122"/>
      <c r="J429" s="122"/>
      <c r="K429" s="210"/>
      <c r="L429" s="210"/>
      <c r="M429" s="210"/>
      <c r="N429" s="210"/>
    </row>
    <row r="430" spans="2:14" s="207" customFormat="1">
      <c r="B430" s="209"/>
      <c r="C430" s="209"/>
      <c r="D430" s="122"/>
      <c r="E430" s="122"/>
      <c r="F430" s="122"/>
      <c r="G430" s="122"/>
      <c r="H430" s="122"/>
      <c r="I430" s="122"/>
      <c r="J430" s="122"/>
      <c r="K430" s="210"/>
      <c r="L430" s="210"/>
      <c r="M430" s="210"/>
      <c r="N430" s="210"/>
    </row>
    <row r="431" spans="2:14" s="207" customFormat="1">
      <c r="B431" s="209"/>
      <c r="C431" s="209"/>
      <c r="D431" s="122"/>
      <c r="E431" s="122"/>
      <c r="F431" s="122"/>
      <c r="G431" s="122"/>
      <c r="H431" s="122"/>
      <c r="I431" s="122"/>
      <c r="J431" s="122"/>
      <c r="K431" s="210"/>
      <c r="L431" s="210"/>
      <c r="M431" s="210"/>
      <c r="N431" s="210"/>
    </row>
    <row r="432" spans="2:14" s="207" customFormat="1">
      <c r="B432" s="209"/>
      <c r="C432" s="209"/>
      <c r="D432" s="122"/>
      <c r="E432" s="122"/>
      <c r="F432" s="122"/>
      <c r="G432" s="122"/>
      <c r="H432" s="122"/>
      <c r="I432" s="122"/>
      <c r="J432" s="122"/>
      <c r="K432" s="210"/>
      <c r="L432" s="210"/>
      <c r="M432" s="210"/>
      <c r="N432" s="210"/>
    </row>
    <row r="433" spans="2:14" s="207" customFormat="1">
      <c r="B433" s="209"/>
      <c r="C433" s="209"/>
      <c r="D433" s="122"/>
      <c r="E433" s="122"/>
      <c r="F433" s="122"/>
      <c r="G433" s="122"/>
      <c r="H433" s="122"/>
      <c r="I433" s="122"/>
      <c r="J433" s="122"/>
      <c r="K433" s="210"/>
      <c r="L433" s="210"/>
      <c r="M433" s="210"/>
      <c r="N433" s="210"/>
    </row>
    <row r="434" spans="2:14" s="207" customFormat="1">
      <c r="B434" s="209"/>
      <c r="C434" s="209"/>
      <c r="D434" s="122"/>
      <c r="E434" s="122"/>
      <c r="F434" s="122"/>
      <c r="G434" s="122"/>
      <c r="H434" s="122"/>
      <c r="I434" s="122"/>
      <c r="J434" s="122"/>
      <c r="K434" s="210"/>
      <c r="L434" s="210"/>
      <c r="M434" s="210"/>
      <c r="N434" s="210"/>
    </row>
    <row r="435" spans="2:14" s="207" customFormat="1">
      <c r="B435" s="209"/>
      <c r="C435" s="209"/>
      <c r="D435" s="122"/>
      <c r="E435" s="122"/>
      <c r="F435" s="122"/>
      <c r="G435" s="122"/>
      <c r="H435" s="122"/>
      <c r="I435" s="122"/>
      <c r="J435" s="122"/>
      <c r="K435" s="210"/>
      <c r="L435" s="210"/>
      <c r="M435" s="210"/>
      <c r="N435" s="210"/>
    </row>
    <row r="436" spans="2:14" s="207" customFormat="1">
      <c r="B436" s="209"/>
      <c r="C436" s="209"/>
      <c r="D436" s="122"/>
      <c r="E436" s="122"/>
      <c r="F436" s="122"/>
      <c r="G436" s="122"/>
      <c r="H436" s="122"/>
      <c r="I436" s="122"/>
      <c r="J436" s="122"/>
      <c r="K436" s="210"/>
      <c r="L436" s="210"/>
      <c r="M436" s="210"/>
      <c r="N436" s="210"/>
    </row>
    <row r="437" spans="2:14" s="207" customFormat="1">
      <c r="B437" s="209"/>
      <c r="C437" s="209"/>
      <c r="D437" s="122"/>
      <c r="E437" s="122"/>
      <c r="F437" s="122"/>
      <c r="G437" s="122"/>
      <c r="H437" s="122"/>
      <c r="I437" s="122"/>
      <c r="J437" s="122"/>
      <c r="K437" s="210"/>
      <c r="L437" s="210"/>
      <c r="M437" s="210"/>
      <c r="N437" s="210"/>
    </row>
    <row r="438" spans="2:14" s="207" customFormat="1">
      <c r="B438" s="209"/>
      <c r="C438" s="209"/>
      <c r="D438" s="122"/>
      <c r="E438" s="122"/>
      <c r="F438" s="122"/>
      <c r="G438" s="122"/>
      <c r="H438" s="122"/>
      <c r="I438" s="122"/>
      <c r="J438" s="122"/>
      <c r="K438" s="210"/>
      <c r="L438" s="210"/>
      <c r="M438" s="210"/>
      <c r="N438" s="210"/>
    </row>
    <row r="439" spans="2:14" s="207" customFormat="1">
      <c r="B439" s="209"/>
      <c r="C439" s="209"/>
      <c r="D439" s="122"/>
      <c r="E439" s="122"/>
      <c r="F439" s="122"/>
      <c r="G439" s="122"/>
      <c r="H439" s="122"/>
      <c r="I439" s="122"/>
      <c r="J439" s="122"/>
      <c r="K439" s="210"/>
      <c r="L439" s="210"/>
      <c r="M439" s="210"/>
      <c r="N439" s="210"/>
    </row>
    <row r="440" spans="2:14" s="207" customFormat="1">
      <c r="B440" s="209"/>
      <c r="C440" s="209"/>
      <c r="D440" s="122"/>
      <c r="E440" s="122"/>
      <c r="F440" s="122"/>
      <c r="G440" s="122"/>
      <c r="H440" s="122"/>
      <c r="I440" s="122"/>
      <c r="J440" s="122"/>
      <c r="K440" s="210"/>
      <c r="L440" s="210"/>
      <c r="M440" s="210"/>
      <c r="N440" s="210"/>
    </row>
    <row r="441" spans="2:14" s="207" customFormat="1">
      <c r="B441" s="209"/>
      <c r="C441" s="209"/>
      <c r="D441" s="122"/>
      <c r="E441" s="122"/>
      <c r="F441" s="122"/>
      <c r="G441" s="122"/>
      <c r="H441" s="122"/>
      <c r="I441" s="122"/>
      <c r="J441" s="122"/>
      <c r="K441" s="210"/>
      <c r="L441" s="210"/>
      <c r="M441" s="210"/>
      <c r="N441" s="210"/>
    </row>
    <row r="442" spans="2:14" s="207" customFormat="1">
      <c r="B442" s="209"/>
      <c r="C442" s="209"/>
      <c r="D442" s="122"/>
      <c r="E442" s="122"/>
      <c r="F442" s="122"/>
      <c r="G442" s="122"/>
      <c r="H442" s="122"/>
      <c r="I442" s="122"/>
      <c r="J442" s="122"/>
      <c r="K442" s="210"/>
      <c r="L442" s="210"/>
      <c r="M442" s="210"/>
      <c r="N442" s="210"/>
    </row>
    <row r="443" spans="2:14" s="207" customFormat="1">
      <c r="B443" s="209"/>
      <c r="C443" s="209"/>
      <c r="D443" s="122"/>
      <c r="E443" s="122"/>
      <c r="F443" s="122"/>
      <c r="G443" s="122"/>
      <c r="H443" s="122"/>
      <c r="I443" s="122"/>
      <c r="J443" s="122"/>
      <c r="K443" s="210"/>
      <c r="L443" s="210"/>
      <c r="M443" s="210"/>
      <c r="N443" s="210"/>
    </row>
    <row r="444" spans="2:14" s="207" customFormat="1">
      <c r="B444" s="209"/>
      <c r="C444" s="209"/>
      <c r="D444" s="122"/>
      <c r="E444" s="122"/>
      <c r="F444" s="122"/>
      <c r="G444" s="122"/>
      <c r="H444" s="122"/>
      <c r="I444" s="122"/>
      <c r="J444" s="122"/>
      <c r="K444" s="210"/>
      <c r="L444" s="210"/>
      <c r="M444" s="210"/>
      <c r="N444" s="210"/>
    </row>
    <row r="445" spans="2:14" s="207" customFormat="1">
      <c r="B445" s="209"/>
      <c r="C445" s="209"/>
      <c r="D445" s="122"/>
      <c r="E445" s="122"/>
      <c r="F445" s="122"/>
      <c r="G445" s="122"/>
      <c r="H445" s="122"/>
      <c r="I445" s="122"/>
      <c r="J445" s="122"/>
      <c r="K445" s="210"/>
      <c r="L445" s="210"/>
      <c r="M445" s="210"/>
      <c r="N445" s="210"/>
    </row>
    <row r="446" spans="2:14" s="207" customFormat="1">
      <c r="B446" s="209"/>
      <c r="C446" s="209"/>
      <c r="D446" s="122"/>
      <c r="E446" s="122"/>
      <c r="F446" s="122"/>
      <c r="G446" s="122"/>
      <c r="H446" s="122"/>
      <c r="I446" s="122"/>
      <c r="J446" s="122"/>
      <c r="K446" s="210"/>
      <c r="L446" s="210"/>
      <c r="M446" s="210"/>
      <c r="N446" s="210"/>
    </row>
    <row r="447" spans="2:14" s="207" customFormat="1">
      <c r="B447" s="209"/>
      <c r="C447" s="209"/>
      <c r="D447" s="122"/>
      <c r="E447" s="122"/>
      <c r="F447" s="122"/>
      <c r="G447" s="122"/>
      <c r="H447" s="122"/>
      <c r="I447" s="122"/>
      <c r="J447" s="122"/>
      <c r="K447" s="210"/>
      <c r="L447" s="210"/>
      <c r="M447" s="210"/>
      <c r="N447" s="210"/>
    </row>
    <row r="448" spans="2:14" s="207" customFormat="1">
      <c r="B448" s="209"/>
      <c r="C448" s="209"/>
      <c r="D448" s="122"/>
      <c r="E448" s="122"/>
      <c r="F448" s="122"/>
      <c r="G448" s="122"/>
      <c r="H448" s="122"/>
      <c r="I448" s="122"/>
      <c r="J448" s="122"/>
      <c r="K448" s="210"/>
      <c r="L448" s="210"/>
      <c r="M448" s="210"/>
      <c r="N448" s="210"/>
    </row>
    <row r="449" spans="2:14" s="207" customFormat="1">
      <c r="B449" s="209"/>
      <c r="C449" s="209"/>
      <c r="D449" s="122"/>
      <c r="E449" s="122"/>
      <c r="F449" s="122"/>
      <c r="G449" s="122"/>
      <c r="H449" s="122"/>
      <c r="I449" s="122"/>
      <c r="J449" s="122"/>
      <c r="K449" s="210"/>
      <c r="L449" s="210"/>
      <c r="M449" s="210"/>
      <c r="N449" s="210"/>
    </row>
    <row r="450" spans="2:14" s="207" customFormat="1">
      <c r="B450" s="209"/>
      <c r="C450" s="209"/>
      <c r="D450" s="122"/>
      <c r="E450" s="122"/>
      <c r="F450" s="122"/>
      <c r="G450" s="122"/>
      <c r="H450" s="122"/>
      <c r="I450" s="122"/>
      <c r="J450" s="122"/>
      <c r="K450" s="210"/>
      <c r="L450" s="210"/>
      <c r="M450" s="210"/>
      <c r="N450" s="210"/>
    </row>
    <row r="451" spans="2:14" s="207" customFormat="1">
      <c r="B451" s="209"/>
      <c r="C451" s="209"/>
      <c r="D451" s="122"/>
      <c r="E451" s="122"/>
      <c r="F451" s="122"/>
      <c r="G451" s="122"/>
      <c r="H451" s="122"/>
      <c r="I451" s="122"/>
      <c r="J451" s="122"/>
      <c r="K451" s="210"/>
      <c r="L451" s="210"/>
      <c r="M451" s="210"/>
      <c r="N451" s="210"/>
    </row>
    <row r="452" spans="2:14" s="207" customFormat="1">
      <c r="B452" s="209"/>
      <c r="C452" s="209"/>
      <c r="D452" s="122"/>
      <c r="E452" s="122"/>
      <c r="F452" s="122"/>
      <c r="G452" s="122"/>
      <c r="H452" s="122"/>
      <c r="I452" s="122"/>
      <c r="J452" s="122"/>
      <c r="K452" s="210"/>
      <c r="L452" s="210"/>
      <c r="M452" s="210"/>
      <c r="N452" s="210"/>
    </row>
    <row r="453" spans="2:14" s="207" customFormat="1">
      <c r="B453" s="209"/>
      <c r="C453" s="209"/>
      <c r="D453" s="122"/>
      <c r="E453" s="122"/>
      <c r="F453" s="122"/>
      <c r="G453" s="122"/>
      <c r="H453" s="122"/>
      <c r="I453" s="122"/>
      <c r="J453" s="122"/>
      <c r="K453" s="210"/>
      <c r="L453" s="210"/>
      <c r="M453" s="210"/>
      <c r="N453" s="210"/>
    </row>
    <row r="454" spans="2:14" s="207" customFormat="1">
      <c r="B454" s="209"/>
      <c r="C454" s="209"/>
      <c r="D454" s="122"/>
      <c r="E454" s="122"/>
      <c r="F454" s="122"/>
      <c r="G454" s="122"/>
      <c r="H454" s="122"/>
      <c r="I454" s="122"/>
      <c r="J454" s="122"/>
      <c r="K454" s="210"/>
      <c r="L454" s="210"/>
      <c r="M454" s="210"/>
      <c r="N454" s="210"/>
    </row>
    <row r="455" spans="2:14" s="207" customFormat="1">
      <c r="B455" s="209"/>
      <c r="C455" s="209"/>
      <c r="D455" s="122"/>
      <c r="E455" s="122"/>
      <c r="F455" s="122"/>
      <c r="G455" s="122"/>
      <c r="H455" s="122"/>
      <c r="I455" s="122"/>
      <c r="J455" s="122"/>
      <c r="K455" s="210"/>
      <c r="L455" s="210"/>
      <c r="M455" s="210"/>
      <c r="N455" s="210"/>
    </row>
    <row r="456" spans="2:14" s="207" customFormat="1">
      <c r="B456" s="209"/>
      <c r="C456" s="209"/>
      <c r="D456" s="122"/>
      <c r="E456" s="122"/>
      <c r="F456" s="122"/>
      <c r="G456" s="122"/>
      <c r="H456" s="122"/>
      <c r="I456" s="122"/>
      <c r="J456" s="122"/>
      <c r="K456" s="210"/>
      <c r="L456" s="210"/>
      <c r="M456" s="210"/>
      <c r="N456" s="210"/>
    </row>
    <row r="457" spans="2:14" s="207" customFormat="1">
      <c r="B457" s="209"/>
      <c r="C457" s="209"/>
      <c r="D457" s="122"/>
      <c r="E457" s="122"/>
      <c r="F457" s="122"/>
      <c r="G457" s="122"/>
      <c r="H457" s="122"/>
      <c r="I457" s="122"/>
      <c r="J457" s="122"/>
      <c r="K457" s="210"/>
      <c r="L457" s="210"/>
      <c r="M457" s="210"/>
      <c r="N457" s="210"/>
    </row>
    <row r="458" spans="2:14" s="207" customFormat="1">
      <c r="B458" s="209"/>
      <c r="C458" s="209"/>
      <c r="D458" s="122"/>
      <c r="E458" s="122"/>
      <c r="F458" s="122"/>
      <c r="G458" s="122"/>
      <c r="H458" s="122"/>
      <c r="I458" s="122"/>
      <c r="J458" s="122"/>
      <c r="K458" s="210"/>
      <c r="L458" s="210"/>
      <c r="M458" s="210"/>
      <c r="N458" s="210"/>
    </row>
    <row r="459" spans="2:14" s="207" customFormat="1">
      <c r="B459" s="209"/>
      <c r="C459" s="209"/>
      <c r="D459" s="122"/>
      <c r="E459" s="122"/>
      <c r="F459" s="122"/>
      <c r="G459" s="122"/>
      <c r="H459" s="122"/>
      <c r="I459" s="122"/>
      <c r="J459" s="122"/>
      <c r="K459" s="210"/>
      <c r="L459" s="210"/>
      <c r="M459" s="210"/>
      <c r="N459" s="210"/>
    </row>
    <row r="460" spans="2:14" s="207" customFormat="1">
      <c r="B460" s="209"/>
      <c r="C460" s="209"/>
      <c r="D460" s="122"/>
      <c r="E460" s="122"/>
      <c r="F460" s="122"/>
      <c r="G460" s="122"/>
      <c r="H460" s="122"/>
      <c r="I460" s="122"/>
      <c r="J460" s="122"/>
      <c r="K460" s="210"/>
      <c r="L460" s="210"/>
      <c r="M460" s="210"/>
      <c r="N460" s="210"/>
    </row>
    <row r="461" spans="2:14" s="207" customFormat="1">
      <c r="B461" s="209"/>
      <c r="C461" s="209"/>
      <c r="D461" s="122"/>
      <c r="E461" s="122"/>
      <c r="F461" s="122"/>
      <c r="G461" s="122"/>
      <c r="H461" s="122"/>
      <c r="I461" s="122"/>
      <c r="J461" s="122"/>
      <c r="K461" s="210"/>
      <c r="L461" s="210"/>
      <c r="M461" s="210"/>
      <c r="N461" s="210"/>
    </row>
    <row r="462" spans="2:14" s="207" customFormat="1">
      <c r="B462" s="209"/>
      <c r="C462" s="209"/>
      <c r="D462" s="122"/>
      <c r="E462" s="122"/>
      <c r="F462" s="122"/>
      <c r="G462" s="122"/>
      <c r="H462" s="122"/>
      <c r="I462" s="122"/>
      <c r="J462" s="122"/>
      <c r="K462" s="210"/>
      <c r="L462" s="210"/>
      <c r="M462" s="210"/>
      <c r="N462" s="210"/>
    </row>
    <row r="463" spans="2:14" s="207" customFormat="1">
      <c r="B463" s="209"/>
      <c r="C463" s="209"/>
      <c r="D463" s="122"/>
      <c r="E463" s="122"/>
      <c r="F463" s="122"/>
      <c r="G463" s="122"/>
      <c r="H463" s="122"/>
      <c r="I463" s="122"/>
      <c r="J463" s="122"/>
      <c r="K463" s="210"/>
      <c r="L463" s="210"/>
      <c r="M463" s="210"/>
      <c r="N463" s="210"/>
    </row>
    <row r="464" spans="2:14" s="207" customFormat="1">
      <c r="B464" s="209"/>
      <c r="C464" s="209"/>
      <c r="D464" s="122"/>
      <c r="E464" s="122"/>
      <c r="F464" s="122"/>
      <c r="G464" s="122"/>
      <c r="H464" s="122"/>
      <c r="I464" s="122"/>
      <c r="J464" s="122"/>
      <c r="K464" s="210"/>
      <c r="L464" s="210"/>
      <c r="M464" s="210"/>
      <c r="N464" s="210"/>
    </row>
    <row r="465" spans="2:14" s="207" customFormat="1">
      <c r="B465" s="209"/>
      <c r="C465" s="209"/>
      <c r="D465" s="122"/>
      <c r="E465" s="122"/>
      <c r="F465" s="122"/>
      <c r="G465" s="122"/>
      <c r="H465" s="122"/>
      <c r="I465" s="122"/>
      <c r="J465" s="122"/>
      <c r="K465" s="210"/>
      <c r="L465" s="210"/>
      <c r="M465" s="210"/>
      <c r="N465" s="210"/>
    </row>
    <row r="466" spans="2:14" s="207" customFormat="1">
      <c r="B466" s="209"/>
      <c r="C466" s="209"/>
      <c r="D466" s="122"/>
      <c r="E466" s="122"/>
      <c r="F466" s="122"/>
      <c r="G466" s="122"/>
      <c r="H466" s="122"/>
      <c r="I466" s="122"/>
      <c r="J466" s="122"/>
      <c r="K466" s="210"/>
      <c r="L466" s="210"/>
      <c r="M466" s="210"/>
      <c r="N466" s="210"/>
    </row>
    <row r="467" spans="2:14" s="207" customFormat="1">
      <c r="B467" s="209"/>
      <c r="C467" s="209"/>
      <c r="D467" s="122"/>
      <c r="E467" s="122"/>
      <c r="F467" s="122"/>
      <c r="G467" s="122"/>
      <c r="H467" s="122"/>
      <c r="I467" s="122"/>
      <c r="J467" s="122"/>
      <c r="K467" s="210"/>
      <c r="L467" s="210"/>
      <c r="M467" s="210"/>
      <c r="N467" s="210"/>
    </row>
    <row r="468" spans="2:14" s="207" customFormat="1">
      <c r="B468" s="209"/>
      <c r="C468" s="209"/>
      <c r="D468" s="122"/>
      <c r="E468" s="122"/>
      <c r="F468" s="122"/>
      <c r="G468" s="122"/>
      <c r="H468" s="122"/>
      <c r="I468" s="122"/>
      <c r="J468" s="122"/>
      <c r="K468" s="210"/>
      <c r="L468" s="210"/>
      <c r="M468" s="210"/>
      <c r="N468" s="210"/>
    </row>
    <row r="469" spans="2:14" s="207" customFormat="1">
      <c r="B469" s="209"/>
      <c r="C469" s="209"/>
      <c r="D469" s="122"/>
      <c r="E469" s="122"/>
      <c r="F469" s="122"/>
      <c r="G469" s="122"/>
      <c r="H469" s="122"/>
      <c r="I469" s="122"/>
      <c r="J469" s="122"/>
      <c r="K469" s="210"/>
      <c r="L469" s="210"/>
      <c r="M469" s="210"/>
      <c r="N469" s="210"/>
    </row>
    <row r="470" spans="2:14" s="207" customFormat="1">
      <c r="B470" s="209"/>
      <c r="C470" s="209"/>
      <c r="D470" s="122"/>
      <c r="E470" s="122"/>
      <c r="F470" s="122"/>
      <c r="G470" s="122"/>
      <c r="H470" s="122"/>
      <c r="I470" s="122"/>
      <c r="J470" s="122"/>
      <c r="K470" s="210"/>
      <c r="L470" s="210"/>
      <c r="M470" s="210"/>
      <c r="N470" s="210"/>
    </row>
    <row r="471" spans="2:14" s="207" customFormat="1">
      <c r="B471" s="209"/>
      <c r="C471" s="209"/>
      <c r="D471" s="122"/>
      <c r="E471" s="122"/>
      <c r="F471" s="122"/>
      <c r="G471" s="122"/>
      <c r="H471" s="122"/>
      <c r="I471" s="122"/>
      <c r="J471" s="122"/>
      <c r="K471" s="210"/>
      <c r="L471" s="210"/>
      <c r="M471" s="210"/>
      <c r="N471" s="210"/>
    </row>
    <row r="472" spans="2:14" s="207" customFormat="1">
      <c r="B472" s="209"/>
      <c r="C472" s="209"/>
      <c r="D472" s="122"/>
      <c r="E472" s="122"/>
      <c r="F472" s="122"/>
      <c r="G472" s="122"/>
      <c r="H472" s="122"/>
      <c r="I472" s="122"/>
      <c r="J472" s="122"/>
      <c r="K472" s="210"/>
      <c r="L472" s="210"/>
      <c r="M472" s="210"/>
      <c r="N472" s="210"/>
    </row>
    <row r="473" spans="2:14" s="207" customFormat="1">
      <c r="B473" s="209"/>
      <c r="C473" s="209"/>
      <c r="D473" s="122"/>
      <c r="E473" s="122"/>
      <c r="F473" s="122"/>
      <c r="G473" s="122"/>
      <c r="H473" s="122"/>
      <c r="I473" s="122"/>
      <c r="J473" s="122"/>
      <c r="K473" s="210"/>
      <c r="L473" s="210"/>
      <c r="M473" s="210"/>
      <c r="N473" s="210"/>
    </row>
    <row r="474" spans="2:14" s="207" customFormat="1">
      <c r="B474" s="209"/>
      <c r="C474" s="209"/>
      <c r="D474" s="122"/>
      <c r="E474" s="122"/>
      <c r="F474" s="122"/>
      <c r="G474" s="122"/>
      <c r="H474" s="122"/>
      <c r="I474" s="122"/>
      <c r="J474" s="122"/>
      <c r="K474" s="210"/>
      <c r="L474" s="210"/>
      <c r="M474" s="210"/>
      <c r="N474" s="210"/>
    </row>
    <row r="475" spans="2:14" s="207" customFormat="1">
      <c r="B475" s="209"/>
      <c r="C475" s="209"/>
      <c r="D475" s="122"/>
      <c r="E475" s="122"/>
      <c r="F475" s="122"/>
      <c r="G475" s="122"/>
      <c r="H475" s="122"/>
      <c r="I475" s="122"/>
      <c r="J475" s="122"/>
      <c r="K475" s="210"/>
      <c r="L475" s="210"/>
      <c r="M475" s="210"/>
      <c r="N475" s="210"/>
    </row>
    <row r="476" spans="2:14" s="207" customFormat="1">
      <c r="B476" s="209"/>
      <c r="C476" s="209"/>
      <c r="D476" s="122"/>
      <c r="E476" s="122"/>
      <c r="F476" s="122"/>
      <c r="G476" s="122"/>
      <c r="H476" s="122"/>
      <c r="I476" s="122"/>
      <c r="J476" s="122"/>
      <c r="K476" s="210"/>
      <c r="L476" s="210"/>
      <c r="M476" s="210"/>
      <c r="N476" s="210"/>
    </row>
    <row r="477" spans="2:14" s="207" customFormat="1">
      <c r="B477" s="209"/>
      <c r="C477" s="209"/>
      <c r="D477" s="122"/>
      <c r="E477" s="122"/>
      <c r="F477" s="122"/>
      <c r="G477" s="122"/>
      <c r="H477" s="122"/>
      <c r="I477" s="122"/>
      <c r="J477" s="122"/>
      <c r="K477" s="210"/>
      <c r="L477" s="210"/>
      <c r="M477" s="210"/>
      <c r="N477" s="210"/>
    </row>
    <row r="478" spans="2:14" s="207" customFormat="1">
      <c r="B478" s="209"/>
      <c r="C478" s="209"/>
      <c r="D478" s="122"/>
      <c r="E478" s="122"/>
      <c r="F478" s="122"/>
      <c r="G478" s="122"/>
      <c r="H478" s="122"/>
      <c r="I478" s="122"/>
      <c r="J478" s="122"/>
      <c r="K478" s="210"/>
      <c r="L478" s="210"/>
      <c r="M478" s="210"/>
      <c r="N478" s="210"/>
    </row>
    <row r="479" spans="2:14" s="207" customFormat="1">
      <c r="B479" s="209"/>
      <c r="C479" s="209"/>
      <c r="D479" s="122"/>
      <c r="E479" s="122"/>
      <c r="F479" s="122"/>
      <c r="G479" s="122"/>
      <c r="H479" s="122"/>
      <c r="I479" s="122"/>
      <c r="J479" s="122"/>
      <c r="K479" s="210"/>
      <c r="L479" s="210"/>
      <c r="M479" s="210"/>
      <c r="N479" s="210"/>
    </row>
    <row r="480" spans="2:14" s="207" customFormat="1">
      <c r="B480" s="209"/>
      <c r="C480" s="209"/>
      <c r="D480" s="122"/>
      <c r="E480" s="122"/>
      <c r="F480" s="122"/>
      <c r="G480" s="122"/>
      <c r="H480" s="122"/>
      <c r="I480" s="122"/>
      <c r="J480" s="122"/>
      <c r="K480" s="210"/>
      <c r="L480" s="210"/>
      <c r="M480" s="210"/>
      <c r="N480" s="210"/>
    </row>
    <row r="481" spans="2:14" s="207" customFormat="1">
      <c r="B481" s="209"/>
      <c r="C481" s="209"/>
      <c r="D481" s="122"/>
      <c r="E481" s="122"/>
      <c r="F481" s="122"/>
      <c r="G481" s="122"/>
      <c r="H481" s="122"/>
      <c r="I481" s="122"/>
      <c r="J481" s="122"/>
      <c r="K481" s="210"/>
      <c r="L481" s="210"/>
      <c r="M481" s="210"/>
      <c r="N481" s="210"/>
    </row>
    <row r="482" spans="2:14" s="207" customFormat="1">
      <c r="B482" s="209"/>
      <c r="C482" s="209"/>
      <c r="D482" s="122"/>
      <c r="E482" s="122"/>
      <c r="F482" s="122"/>
      <c r="G482" s="122"/>
      <c r="H482" s="122"/>
      <c r="I482" s="122"/>
      <c r="J482" s="122"/>
      <c r="K482" s="210"/>
      <c r="L482" s="210"/>
      <c r="M482" s="210"/>
      <c r="N482" s="210"/>
    </row>
    <row r="483" spans="2:14" s="207" customFormat="1">
      <c r="B483" s="209"/>
      <c r="C483" s="209"/>
      <c r="D483" s="122"/>
      <c r="E483" s="122"/>
      <c r="F483" s="122"/>
      <c r="G483" s="122"/>
      <c r="H483" s="122"/>
      <c r="I483" s="122"/>
      <c r="J483" s="122"/>
      <c r="K483" s="210"/>
      <c r="L483" s="210"/>
      <c r="M483" s="210"/>
      <c r="N483" s="210"/>
    </row>
    <row r="484" spans="2:14" s="207" customFormat="1">
      <c r="B484" s="209"/>
      <c r="C484" s="209"/>
      <c r="D484" s="122"/>
      <c r="E484" s="122"/>
      <c r="F484" s="122"/>
      <c r="G484" s="122"/>
      <c r="H484" s="122"/>
      <c r="I484" s="122"/>
      <c r="J484" s="122"/>
      <c r="K484" s="210"/>
      <c r="L484" s="210"/>
      <c r="M484" s="210"/>
      <c r="N484" s="210"/>
    </row>
    <row r="485" spans="2:14" s="207" customFormat="1">
      <c r="B485" s="209"/>
      <c r="C485" s="209"/>
      <c r="D485" s="122"/>
      <c r="E485" s="122"/>
      <c r="F485" s="122"/>
      <c r="G485" s="122"/>
      <c r="H485" s="122"/>
      <c r="I485" s="122"/>
      <c r="J485" s="122"/>
      <c r="K485" s="210"/>
      <c r="L485" s="210"/>
      <c r="M485" s="210"/>
      <c r="N485" s="210"/>
    </row>
    <row r="486" spans="2:14" s="207" customFormat="1">
      <c r="B486" s="209"/>
      <c r="C486" s="209"/>
      <c r="D486" s="122"/>
      <c r="E486" s="122"/>
      <c r="F486" s="122"/>
      <c r="G486" s="122"/>
      <c r="H486" s="122"/>
      <c r="I486" s="122"/>
      <c r="J486" s="122"/>
      <c r="K486" s="210"/>
      <c r="L486" s="210"/>
      <c r="M486" s="210"/>
      <c r="N486" s="210"/>
    </row>
    <row r="487" spans="2:14" s="207" customFormat="1">
      <c r="B487" s="209"/>
      <c r="C487" s="209"/>
      <c r="D487" s="122"/>
      <c r="E487" s="122"/>
      <c r="F487" s="122"/>
      <c r="G487" s="122"/>
      <c r="H487" s="122"/>
      <c r="I487" s="122"/>
      <c r="J487" s="122"/>
      <c r="K487" s="210"/>
      <c r="L487" s="210"/>
      <c r="M487" s="210"/>
      <c r="N487" s="210"/>
    </row>
    <row r="488" spans="2:14" s="207" customFormat="1">
      <c r="B488" s="209"/>
      <c r="C488" s="209"/>
      <c r="D488" s="122"/>
      <c r="E488" s="122"/>
      <c r="F488" s="122"/>
      <c r="G488" s="122"/>
      <c r="H488" s="122"/>
      <c r="I488" s="122"/>
      <c r="J488" s="122"/>
      <c r="K488" s="210"/>
      <c r="L488" s="210"/>
      <c r="M488" s="210"/>
      <c r="N488" s="210"/>
    </row>
    <row r="489" spans="2:14" s="207" customFormat="1">
      <c r="B489" s="209"/>
      <c r="C489" s="209"/>
      <c r="D489" s="122"/>
      <c r="E489" s="122"/>
      <c r="F489" s="122"/>
      <c r="G489" s="122"/>
      <c r="H489" s="122"/>
      <c r="I489" s="122"/>
      <c r="J489" s="122"/>
      <c r="K489" s="210"/>
      <c r="L489" s="210"/>
      <c r="M489" s="210"/>
      <c r="N489" s="210"/>
    </row>
    <row r="490" spans="2:14" s="207" customFormat="1">
      <c r="B490" s="209"/>
      <c r="C490" s="209"/>
      <c r="D490" s="122"/>
      <c r="E490" s="122"/>
      <c r="F490" s="122"/>
      <c r="G490" s="122"/>
      <c r="H490" s="122"/>
      <c r="I490" s="122"/>
      <c r="J490" s="122"/>
      <c r="K490" s="210"/>
      <c r="L490" s="210"/>
      <c r="M490" s="210"/>
      <c r="N490" s="210"/>
    </row>
    <row r="491" spans="2:14" s="207" customFormat="1">
      <c r="B491" s="209"/>
      <c r="C491" s="209"/>
      <c r="D491" s="122"/>
      <c r="E491" s="122"/>
      <c r="F491" s="122"/>
      <c r="G491" s="122"/>
      <c r="H491" s="122"/>
      <c r="I491" s="122"/>
      <c r="J491" s="122"/>
      <c r="K491" s="210"/>
      <c r="L491" s="210"/>
      <c r="M491" s="210"/>
      <c r="N491" s="210"/>
    </row>
    <row r="492" spans="2:14" s="207" customFormat="1">
      <c r="B492" s="209"/>
      <c r="C492" s="209"/>
      <c r="D492" s="122"/>
      <c r="E492" s="122"/>
      <c r="F492" s="122"/>
      <c r="G492" s="122"/>
      <c r="H492" s="122"/>
      <c r="I492" s="122"/>
      <c r="J492" s="122"/>
      <c r="K492" s="210"/>
      <c r="L492" s="210"/>
      <c r="M492" s="210"/>
      <c r="N492" s="210"/>
    </row>
    <row r="493" spans="2:14" s="207" customFormat="1">
      <c r="B493" s="209"/>
      <c r="C493" s="209"/>
      <c r="D493" s="122"/>
      <c r="E493" s="122"/>
      <c r="F493" s="122"/>
      <c r="G493" s="122"/>
      <c r="H493" s="122"/>
      <c r="I493" s="122"/>
      <c r="J493" s="122"/>
      <c r="K493" s="210"/>
      <c r="L493" s="210"/>
      <c r="M493" s="210"/>
      <c r="N493" s="210"/>
    </row>
    <row r="494" spans="2:14" s="207" customFormat="1">
      <c r="B494" s="209"/>
      <c r="C494" s="209"/>
      <c r="D494" s="122"/>
      <c r="E494" s="122"/>
      <c r="F494" s="122"/>
      <c r="G494" s="122"/>
      <c r="H494" s="122"/>
      <c r="I494" s="122"/>
      <c r="J494" s="122"/>
      <c r="K494" s="210"/>
      <c r="L494" s="210"/>
      <c r="M494" s="210"/>
      <c r="N494" s="210"/>
    </row>
    <row r="495" spans="2:14" s="207" customFormat="1">
      <c r="B495" s="209"/>
      <c r="C495" s="209"/>
      <c r="D495" s="122"/>
      <c r="E495" s="122"/>
      <c r="F495" s="122"/>
      <c r="G495" s="122"/>
      <c r="H495" s="122"/>
      <c r="I495" s="122"/>
      <c r="J495" s="122"/>
      <c r="K495" s="210"/>
      <c r="L495" s="210"/>
      <c r="M495" s="210"/>
      <c r="N495" s="210"/>
    </row>
    <row r="496" spans="2:14" s="207" customFormat="1">
      <c r="B496" s="209"/>
      <c r="C496" s="209"/>
      <c r="D496" s="122"/>
      <c r="E496" s="122"/>
      <c r="F496" s="122"/>
      <c r="G496" s="122"/>
      <c r="H496" s="122"/>
      <c r="I496" s="122"/>
      <c r="J496" s="122"/>
      <c r="K496" s="210"/>
      <c r="L496" s="210"/>
      <c r="M496" s="210"/>
      <c r="N496" s="210"/>
    </row>
    <row r="497" spans="2:14" s="207" customFormat="1">
      <c r="B497" s="209"/>
      <c r="C497" s="209"/>
      <c r="D497" s="122"/>
      <c r="E497" s="122"/>
      <c r="F497" s="122"/>
      <c r="G497" s="122"/>
      <c r="H497" s="122"/>
      <c r="I497" s="122"/>
      <c r="J497" s="122"/>
      <c r="K497" s="210"/>
      <c r="L497" s="210"/>
      <c r="M497" s="210"/>
      <c r="N497" s="210"/>
    </row>
    <row r="498" spans="2:14" s="207" customFormat="1">
      <c r="B498" s="209"/>
      <c r="C498" s="209"/>
      <c r="D498" s="122"/>
      <c r="E498" s="122"/>
      <c r="F498" s="122"/>
      <c r="G498" s="122"/>
      <c r="H498" s="122"/>
      <c r="I498" s="122"/>
      <c r="J498" s="122"/>
      <c r="K498" s="210"/>
      <c r="L498" s="210"/>
      <c r="M498" s="210"/>
      <c r="N498" s="210"/>
    </row>
    <row r="499" spans="2:14" s="207" customFormat="1">
      <c r="B499" s="209"/>
      <c r="C499" s="209"/>
      <c r="D499" s="122"/>
      <c r="E499" s="122"/>
      <c r="F499" s="122"/>
      <c r="G499" s="122"/>
      <c r="H499" s="122"/>
      <c r="I499" s="122"/>
      <c r="J499" s="122"/>
      <c r="K499" s="210"/>
      <c r="L499" s="210"/>
      <c r="M499" s="210"/>
      <c r="N499" s="210"/>
    </row>
    <row r="500" spans="2:14" s="207" customFormat="1">
      <c r="B500" s="209"/>
      <c r="C500" s="209"/>
      <c r="D500" s="122"/>
      <c r="E500" s="122"/>
      <c r="F500" s="122"/>
      <c r="G500" s="122"/>
      <c r="H500" s="122"/>
      <c r="I500" s="122"/>
      <c r="J500" s="122"/>
      <c r="K500" s="210"/>
      <c r="L500" s="210"/>
      <c r="M500" s="210"/>
      <c r="N500" s="210"/>
    </row>
    <row r="501" spans="2:14" s="207" customFormat="1">
      <c r="B501" s="209"/>
      <c r="C501" s="209"/>
      <c r="D501" s="122"/>
      <c r="E501" s="122"/>
      <c r="F501" s="122"/>
      <c r="G501" s="122"/>
      <c r="H501" s="122"/>
      <c r="I501" s="122"/>
      <c r="J501" s="122"/>
      <c r="K501" s="210"/>
      <c r="L501" s="210"/>
      <c r="M501" s="210"/>
      <c r="N501" s="210"/>
    </row>
    <row r="502" spans="2:14" s="207" customFormat="1">
      <c r="B502" s="209"/>
      <c r="C502" s="209"/>
      <c r="D502" s="122"/>
      <c r="E502" s="122"/>
      <c r="F502" s="122"/>
      <c r="G502" s="122"/>
      <c r="H502" s="122"/>
      <c r="I502" s="122"/>
      <c r="J502" s="122"/>
      <c r="K502" s="210"/>
      <c r="L502" s="210"/>
      <c r="M502" s="210"/>
      <c r="N502" s="210"/>
    </row>
    <row r="503" spans="2:14" s="207" customFormat="1">
      <c r="B503" s="209"/>
      <c r="C503" s="209"/>
      <c r="D503" s="122"/>
      <c r="E503" s="122"/>
      <c r="F503" s="122"/>
      <c r="G503" s="122"/>
      <c r="H503" s="122"/>
      <c r="I503" s="122"/>
      <c r="J503" s="122"/>
      <c r="K503" s="210"/>
      <c r="L503" s="210"/>
      <c r="M503" s="210"/>
      <c r="N503" s="210"/>
    </row>
    <row r="504" spans="2:14" s="207" customFormat="1">
      <c r="B504" s="209"/>
      <c r="C504" s="209"/>
      <c r="D504" s="122"/>
      <c r="E504" s="122"/>
      <c r="F504" s="122"/>
      <c r="G504" s="122"/>
      <c r="H504" s="122"/>
      <c r="I504" s="122"/>
      <c r="J504" s="122"/>
      <c r="K504" s="210"/>
      <c r="L504" s="210"/>
      <c r="M504" s="210"/>
      <c r="N504" s="210"/>
    </row>
    <row r="505" spans="2:14" s="207" customFormat="1">
      <c r="B505" s="209"/>
      <c r="C505" s="209"/>
      <c r="D505" s="122"/>
      <c r="E505" s="122"/>
      <c r="F505" s="122"/>
      <c r="G505" s="122"/>
      <c r="H505" s="122"/>
      <c r="I505" s="122"/>
      <c r="J505" s="122"/>
      <c r="K505" s="210"/>
      <c r="L505" s="210"/>
      <c r="M505" s="210"/>
      <c r="N505" s="210"/>
    </row>
    <row r="506" spans="2:14" s="207" customFormat="1">
      <c r="B506" s="209"/>
      <c r="C506" s="209"/>
      <c r="D506" s="122"/>
      <c r="E506" s="122"/>
      <c r="F506" s="122"/>
      <c r="G506" s="122"/>
      <c r="H506" s="122"/>
      <c r="I506" s="122"/>
      <c r="J506" s="122"/>
      <c r="K506" s="210"/>
      <c r="L506" s="210"/>
      <c r="M506" s="210"/>
      <c r="N506" s="210"/>
    </row>
    <row r="507" spans="2:14" s="207" customFormat="1">
      <c r="B507" s="209"/>
      <c r="C507" s="209"/>
      <c r="D507" s="122"/>
      <c r="E507" s="122"/>
      <c r="F507" s="122"/>
      <c r="G507" s="122"/>
      <c r="H507" s="122"/>
      <c r="I507" s="122"/>
      <c r="J507" s="122"/>
      <c r="K507" s="210"/>
      <c r="L507" s="210"/>
      <c r="M507" s="210"/>
      <c r="N507" s="210"/>
    </row>
    <row r="508" spans="2:14" s="207" customFormat="1">
      <c r="B508" s="209"/>
      <c r="C508" s="209"/>
      <c r="D508" s="122"/>
      <c r="E508" s="122"/>
      <c r="F508" s="122"/>
      <c r="G508" s="122"/>
      <c r="H508" s="122"/>
      <c r="I508" s="122"/>
      <c r="J508" s="122"/>
      <c r="K508" s="210"/>
      <c r="L508" s="210"/>
      <c r="M508" s="210"/>
      <c r="N508" s="210"/>
    </row>
    <row r="509" spans="2:14" s="207" customFormat="1">
      <c r="B509" s="209"/>
      <c r="C509" s="209"/>
      <c r="D509" s="122"/>
      <c r="E509" s="122"/>
      <c r="F509" s="122"/>
      <c r="G509" s="122"/>
      <c r="H509" s="122"/>
      <c r="I509" s="122"/>
      <c r="J509" s="122"/>
      <c r="K509" s="210"/>
      <c r="L509" s="210"/>
      <c r="M509" s="210"/>
      <c r="N509" s="210"/>
    </row>
    <row r="510" spans="2:14" s="207" customFormat="1">
      <c r="B510" s="209"/>
      <c r="C510" s="209"/>
      <c r="D510" s="122"/>
      <c r="E510" s="122"/>
      <c r="F510" s="122"/>
      <c r="G510" s="122"/>
      <c r="H510" s="122"/>
      <c r="I510" s="122"/>
      <c r="J510" s="122"/>
      <c r="K510" s="210"/>
      <c r="L510" s="210"/>
      <c r="M510" s="210"/>
      <c r="N510" s="210"/>
    </row>
    <row r="511" spans="2:14" s="207" customFormat="1">
      <c r="B511" s="209"/>
      <c r="C511" s="209"/>
      <c r="D511" s="122"/>
      <c r="E511" s="122"/>
      <c r="F511" s="122"/>
      <c r="G511" s="122"/>
      <c r="H511" s="122"/>
      <c r="I511" s="122"/>
      <c r="J511" s="122"/>
      <c r="K511" s="210"/>
      <c r="L511" s="210"/>
      <c r="M511" s="210"/>
      <c r="N511" s="210"/>
    </row>
    <row r="512" spans="2:14" s="207" customFormat="1">
      <c r="B512" s="209"/>
      <c r="C512" s="209"/>
      <c r="D512" s="122"/>
      <c r="E512" s="122"/>
      <c r="F512" s="122"/>
      <c r="G512" s="122"/>
      <c r="H512" s="122"/>
      <c r="I512" s="122"/>
      <c r="J512" s="122"/>
      <c r="K512" s="210"/>
      <c r="L512" s="210"/>
      <c r="M512" s="210"/>
      <c r="N512" s="210"/>
    </row>
    <row r="513" spans="2:14" s="207" customFormat="1">
      <c r="B513" s="209"/>
      <c r="C513" s="209"/>
      <c r="D513" s="122"/>
      <c r="E513" s="122"/>
      <c r="F513" s="122"/>
      <c r="G513" s="122"/>
      <c r="H513" s="122"/>
      <c r="I513" s="122"/>
      <c r="J513" s="122"/>
      <c r="K513" s="210"/>
      <c r="L513" s="210"/>
      <c r="M513" s="210"/>
      <c r="N513" s="210"/>
    </row>
    <row r="514" spans="2:14" s="207" customFormat="1">
      <c r="B514" s="209"/>
      <c r="C514" s="209"/>
      <c r="D514" s="122"/>
      <c r="E514" s="122"/>
      <c r="F514" s="122"/>
      <c r="G514" s="122"/>
      <c r="H514" s="122"/>
      <c r="I514" s="122"/>
      <c r="J514" s="122"/>
      <c r="K514" s="210"/>
      <c r="L514" s="210"/>
      <c r="M514" s="210"/>
      <c r="N514" s="210"/>
    </row>
    <row r="515" spans="2:14" s="207" customFormat="1">
      <c r="B515" s="209"/>
      <c r="C515" s="209"/>
      <c r="D515" s="122"/>
      <c r="E515" s="122"/>
      <c r="F515" s="122"/>
      <c r="G515" s="122"/>
      <c r="H515" s="122"/>
      <c r="I515" s="122"/>
      <c r="J515" s="122"/>
      <c r="K515" s="210"/>
      <c r="L515" s="210"/>
      <c r="M515" s="210"/>
      <c r="N515" s="210"/>
    </row>
    <row r="516" spans="2:14" s="207" customFormat="1">
      <c r="B516" s="209"/>
      <c r="C516" s="209"/>
      <c r="D516" s="122"/>
      <c r="E516" s="122"/>
      <c r="F516" s="122"/>
      <c r="G516" s="122"/>
      <c r="H516" s="122"/>
      <c r="I516" s="122"/>
      <c r="J516" s="122"/>
      <c r="K516" s="210"/>
      <c r="L516" s="210"/>
      <c r="M516" s="210"/>
      <c r="N516" s="210"/>
    </row>
    <row r="517" spans="2:14" s="207" customFormat="1">
      <c r="B517" s="209"/>
      <c r="C517" s="209"/>
      <c r="D517" s="122"/>
      <c r="E517" s="122"/>
      <c r="F517" s="122"/>
      <c r="G517" s="122"/>
      <c r="H517" s="122"/>
      <c r="I517" s="122"/>
      <c r="J517" s="122"/>
      <c r="K517" s="210"/>
      <c r="L517" s="210"/>
      <c r="M517" s="210"/>
      <c r="N517" s="210"/>
    </row>
    <row r="518" spans="2:14" s="207" customFormat="1">
      <c r="B518" s="209"/>
      <c r="C518" s="209"/>
      <c r="D518" s="122"/>
      <c r="E518" s="122"/>
      <c r="F518" s="122"/>
      <c r="G518" s="122"/>
      <c r="H518" s="122"/>
      <c r="I518" s="122"/>
      <c r="J518" s="122"/>
      <c r="K518" s="210"/>
      <c r="L518" s="210"/>
      <c r="M518" s="210"/>
      <c r="N518" s="210"/>
    </row>
    <row r="519" spans="2:14" s="207" customFormat="1">
      <c r="B519" s="209"/>
      <c r="C519" s="209"/>
      <c r="D519" s="122"/>
      <c r="E519" s="122"/>
      <c r="F519" s="122"/>
      <c r="G519" s="122"/>
      <c r="H519" s="122"/>
      <c r="I519" s="122"/>
      <c r="J519" s="122"/>
      <c r="K519" s="210"/>
      <c r="L519" s="210"/>
      <c r="M519" s="210"/>
      <c r="N519" s="210"/>
    </row>
    <row r="520" spans="2:14" s="207" customFormat="1">
      <c r="B520" s="209"/>
      <c r="C520" s="209"/>
      <c r="D520" s="122"/>
      <c r="E520" s="122"/>
      <c r="F520" s="122"/>
      <c r="G520" s="122"/>
      <c r="H520" s="122"/>
      <c r="I520" s="122"/>
      <c r="J520" s="122"/>
      <c r="K520" s="210"/>
      <c r="L520" s="210"/>
      <c r="M520" s="210"/>
      <c r="N520" s="210"/>
    </row>
    <row r="521" spans="2:14" s="207" customFormat="1">
      <c r="B521" s="209"/>
      <c r="C521" s="209"/>
      <c r="D521" s="122"/>
      <c r="E521" s="122"/>
      <c r="F521" s="122"/>
      <c r="G521" s="122"/>
      <c r="H521" s="122"/>
      <c r="I521" s="122"/>
      <c r="J521" s="122"/>
      <c r="K521" s="210"/>
      <c r="L521" s="210"/>
      <c r="M521" s="210"/>
      <c r="N521" s="210"/>
    </row>
    <row r="522" spans="2:14" s="207" customFormat="1">
      <c r="B522" s="209"/>
      <c r="C522" s="209"/>
      <c r="D522" s="122"/>
      <c r="E522" s="122"/>
      <c r="F522" s="122"/>
      <c r="G522" s="122"/>
      <c r="H522" s="122"/>
      <c r="I522" s="122"/>
      <c r="J522" s="122"/>
      <c r="K522" s="210"/>
      <c r="L522" s="210"/>
      <c r="M522" s="210"/>
      <c r="N522" s="210"/>
    </row>
    <row r="523" spans="2:14" s="207" customFormat="1">
      <c r="B523" s="209"/>
      <c r="C523" s="209"/>
      <c r="D523" s="122"/>
      <c r="E523" s="122"/>
      <c r="F523" s="122"/>
      <c r="G523" s="122"/>
      <c r="H523" s="122"/>
      <c r="I523" s="122"/>
      <c r="J523" s="122"/>
      <c r="K523" s="210"/>
      <c r="L523" s="210"/>
      <c r="M523" s="210"/>
      <c r="N523" s="210"/>
    </row>
    <row r="524" spans="2:14" s="207" customFormat="1">
      <c r="B524" s="209"/>
      <c r="C524" s="209"/>
      <c r="D524" s="122"/>
      <c r="E524" s="122"/>
      <c r="F524" s="122"/>
      <c r="G524" s="122"/>
      <c r="H524" s="122"/>
      <c r="I524" s="122"/>
      <c r="J524" s="122"/>
      <c r="K524" s="210"/>
      <c r="L524" s="210"/>
      <c r="M524" s="210"/>
      <c r="N524" s="210"/>
    </row>
    <row r="525" spans="2:14" s="207" customFormat="1">
      <c r="B525" s="209"/>
      <c r="C525" s="209"/>
      <c r="D525" s="122"/>
      <c r="E525" s="122"/>
      <c r="F525" s="122"/>
      <c r="G525" s="122"/>
      <c r="H525" s="122"/>
      <c r="I525" s="122"/>
      <c r="J525" s="122"/>
      <c r="K525" s="210"/>
      <c r="L525" s="210"/>
      <c r="M525" s="210"/>
      <c r="N525" s="210"/>
    </row>
    <row r="526" spans="2:14" s="207" customFormat="1">
      <c r="B526" s="209"/>
      <c r="C526" s="209"/>
      <c r="D526" s="122"/>
      <c r="E526" s="122"/>
      <c r="F526" s="122"/>
      <c r="G526" s="122"/>
      <c r="H526" s="122"/>
      <c r="I526" s="122"/>
      <c r="J526" s="122"/>
      <c r="K526" s="210"/>
      <c r="L526" s="210"/>
      <c r="M526" s="210"/>
      <c r="N526" s="210"/>
    </row>
    <row r="527" spans="2:14" s="207" customFormat="1">
      <c r="B527" s="209"/>
      <c r="C527" s="209"/>
      <c r="D527" s="122"/>
      <c r="E527" s="122"/>
      <c r="F527" s="122"/>
      <c r="G527" s="122"/>
      <c r="H527" s="122"/>
      <c r="I527" s="122"/>
      <c r="J527" s="122"/>
      <c r="K527" s="210"/>
      <c r="L527" s="210"/>
      <c r="M527" s="210"/>
      <c r="N527" s="210"/>
    </row>
    <row r="528" spans="2:14" s="207" customFormat="1">
      <c r="B528" s="209"/>
      <c r="C528" s="209"/>
      <c r="D528" s="122"/>
      <c r="E528" s="122"/>
      <c r="F528" s="122"/>
      <c r="G528" s="122"/>
      <c r="H528" s="122"/>
      <c r="I528" s="122"/>
      <c r="J528" s="122"/>
      <c r="K528" s="210"/>
      <c r="L528" s="210"/>
      <c r="M528" s="210"/>
      <c r="N528" s="210"/>
    </row>
    <row r="529" spans="2:14" s="207" customFormat="1">
      <c r="B529" s="209"/>
      <c r="C529" s="209"/>
      <c r="D529" s="122"/>
      <c r="E529" s="122"/>
      <c r="F529" s="122"/>
      <c r="G529" s="122"/>
      <c r="H529" s="122"/>
      <c r="I529" s="122"/>
      <c r="J529" s="122"/>
      <c r="K529" s="210"/>
      <c r="L529" s="210"/>
      <c r="M529" s="210"/>
      <c r="N529" s="210"/>
    </row>
    <row r="530" spans="2:14" s="207" customFormat="1">
      <c r="B530" s="209"/>
      <c r="C530" s="209"/>
      <c r="D530" s="122"/>
      <c r="E530" s="122"/>
      <c r="F530" s="122"/>
      <c r="G530" s="122"/>
      <c r="H530" s="122"/>
      <c r="I530" s="122"/>
      <c r="J530" s="122"/>
      <c r="K530" s="210"/>
      <c r="L530" s="210"/>
      <c r="M530" s="210"/>
      <c r="N530" s="210"/>
    </row>
    <row r="531" spans="2:14" s="207" customFormat="1">
      <c r="B531" s="209"/>
      <c r="C531" s="209"/>
      <c r="D531" s="122"/>
      <c r="E531" s="122"/>
      <c r="F531" s="122"/>
      <c r="G531" s="122"/>
      <c r="H531" s="122"/>
      <c r="I531" s="122"/>
      <c r="J531" s="122"/>
      <c r="K531" s="210"/>
      <c r="L531" s="210"/>
      <c r="M531" s="210"/>
      <c r="N531" s="210"/>
    </row>
    <row r="532" spans="2:14" s="207" customFormat="1">
      <c r="B532" s="209"/>
      <c r="C532" s="209"/>
      <c r="D532" s="122"/>
      <c r="E532" s="122"/>
      <c r="F532" s="122"/>
      <c r="G532" s="122"/>
      <c r="H532" s="122"/>
      <c r="I532" s="122"/>
      <c r="J532" s="122"/>
      <c r="K532" s="210"/>
      <c r="L532" s="210"/>
      <c r="M532" s="210"/>
      <c r="N532" s="210"/>
    </row>
    <row r="533" spans="2:14" s="207" customFormat="1">
      <c r="B533" s="209"/>
      <c r="C533" s="209"/>
      <c r="D533" s="122"/>
      <c r="E533" s="122"/>
      <c r="F533" s="122"/>
      <c r="G533" s="122"/>
      <c r="H533" s="122"/>
      <c r="I533" s="122"/>
      <c r="J533" s="122"/>
      <c r="K533" s="210"/>
      <c r="L533" s="210"/>
      <c r="M533" s="210"/>
      <c r="N533" s="210"/>
    </row>
    <row r="534" spans="2:14" s="207" customFormat="1">
      <c r="B534" s="209"/>
      <c r="C534" s="209"/>
      <c r="D534" s="122"/>
      <c r="E534" s="122"/>
      <c r="F534" s="122"/>
      <c r="G534" s="122"/>
      <c r="H534" s="122"/>
      <c r="I534" s="122"/>
      <c r="J534" s="122"/>
      <c r="K534" s="210"/>
      <c r="L534" s="210"/>
      <c r="M534" s="210"/>
      <c r="N534" s="210"/>
    </row>
    <row r="535" spans="2:14" s="207" customFormat="1">
      <c r="B535" s="209"/>
      <c r="C535" s="209"/>
      <c r="D535" s="122"/>
      <c r="E535" s="122"/>
      <c r="F535" s="122"/>
      <c r="G535" s="122"/>
      <c r="H535" s="122"/>
      <c r="I535" s="122"/>
      <c r="J535" s="122"/>
      <c r="K535" s="210"/>
      <c r="L535" s="210"/>
      <c r="M535" s="210"/>
      <c r="N535" s="210"/>
    </row>
    <row r="536" spans="2:14" s="207" customFormat="1">
      <c r="B536" s="209"/>
      <c r="C536" s="209"/>
      <c r="D536" s="122"/>
      <c r="E536" s="122"/>
      <c r="F536" s="122"/>
      <c r="G536" s="122"/>
      <c r="H536" s="122"/>
      <c r="I536" s="122"/>
      <c r="J536" s="122"/>
      <c r="K536" s="210"/>
      <c r="L536" s="210"/>
      <c r="M536" s="210"/>
      <c r="N536" s="210"/>
    </row>
    <row r="537" spans="2:14" s="207" customFormat="1">
      <c r="B537" s="209"/>
      <c r="C537" s="209"/>
      <c r="D537" s="122"/>
      <c r="E537" s="122"/>
      <c r="F537" s="122"/>
      <c r="G537" s="122"/>
      <c r="H537" s="122"/>
      <c r="I537" s="122"/>
      <c r="J537" s="122"/>
      <c r="K537" s="210"/>
      <c r="L537" s="210"/>
      <c r="M537" s="210"/>
      <c r="N537" s="210"/>
    </row>
    <row r="538" spans="2:14" s="207" customFormat="1">
      <c r="B538" s="209"/>
      <c r="C538" s="209"/>
      <c r="D538" s="122"/>
      <c r="E538" s="122"/>
      <c r="F538" s="122"/>
      <c r="G538" s="122"/>
      <c r="H538" s="122"/>
      <c r="I538" s="122"/>
      <c r="J538" s="122"/>
      <c r="K538" s="210"/>
      <c r="L538" s="210"/>
      <c r="M538" s="210"/>
      <c r="N538" s="210"/>
    </row>
    <row r="539" spans="2:14" s="207" customFormat="1">
      <c r="B539" s="209"/>
      <c r="C539" s="209"/>
      <c r="D539" s="122"/>
      <c r="E539" s="122"/>
      <c r="F539" s="122"/>
      <c r="G539" s="122"/>
      <c r="H539" s="122"/>
      <c r="I539" s="122"/>
      <c r="J539" s="122"/>
      <c r="K539" s="210"/>
      <c r="L539" s="210"/>
      <c r="M539" s="210"/>
      <c r="N539" s="210"/>
    </row>
    <row r="540" spans="2:14" s="207" customFormat="1">
      <c r="B540" s="209"/>
      <c r="C540" s="209"/>
      <c r="D540" s="122"/>
      <c r="E540" s="122"/>
      <c r="F540" s="122"/>
      <c r="G540" s="122"/>
      <c r="H540" s="122"/>
      <c r="I540" s="122"/>
      <c r="J540" s="122"/>
      <c r="K540" s="210"/>
      <c r="L540" s="210"/>
      <c r="M540" s="210"/>
      <c r="N540" s="210"/>
    </row>
    <row r="541" spans="2:14" s="207" customFormat="1">
      <c r="B541" s="209"/>
      <c r="C541" s="209"/>
      <c r="D541" s="122"/>
      <c r="E541" s="122"/>
      <c r="F541" s="122"/>
      <c r="G541" s="122"/>
      <c r="H541" s="122"/>
      <c r="I541" s="122"/>
      <c r="J541" s="122"/>
      <c r="K541" s="210"/>
      <c r="L541" s="210"/>
      <c r="M541" s="210"/>
      <c r="N541" s="210"/>
    </row>
    <row r="542" spans="2:14" s="207" customFormat="1">
      <c r="B542" s="209"/>
      <c r="C542" s="209"/>
      <c r="D542" s="122"/>
      <c r="E542" s="122"/>
      <c r="F542" s="122"/>
      <c r="G542" s="122"/>
      <c r="H542" s="122"/>
      <c r="I542" s="122"/>
      <c r="J542" s="122"/>
      <c r="K542" s="210"/>
      <c r="L542" s="210"/>
      <c r="M542" s="210"/>
      <c r="N542" s="210"/>
    </row>
    <row r="543" spans="2:14" s="207" customFormat="1">
      <c r="B543" s="209"/>
      <c r="C543" s="209"/>
      <c r="D543" s="122"/>
      <c r="E543" s="122"/>
      <c r="F543" s="122"/>
      <c r="G543" s="122"/>
      <c r="H543" s="122"/>
      <c r="I543" s="122"/>
      <c r="J543" s="122"/>
      <c r="K543" s="210"/>
      <c r="L543" s="210"/>
      <c r="M543" s="210"/>
      <c r="N543" s="210"/>
    </row>
    <row r="544" spans="2:14" s="207" customFormat="1">
      <c r="B544" s="209"/>
      <c r="C544" s="209"/>
      <c r="D544" s="122"/>
      <c r="E544" s="122"/>
      <c r="F544" s="122"/>
      <c r="G544" s="122"/>
      <c r="H544" s="122"/>
      <c r="I544" s="122"/>
      <c r="J544" s="122"/>
      <c r="K544" s="210"/>
      <c r="L544" s="210"/>
      <c r="M544" s="210"/>
      <c r="N544" s="210"/>
    </row>
    <row r="545" spans="2:14" s="207" customFormat="1">
      <c r="B545" s="209"/>
      <c r="C545" s="209"/>
      <c r="D545" s="122"/>
      <c r="E545" s="122"/>
      <c r="F545" s="122"/>
      <c r="G545" s="122"/>
      <c r="H545" s="122"/>
      <c r="I545" s="122"/>
      <c r="J545" s="122"/>
      <c r="K545" s="210"/>
      <c r="L545" s="210"/>
      <c r="M545" s="210"/>
      <c r="N545" s="210"/>
    </row>
    <row r="546" spans="2:14" s="207" customFormat="1">
      <c r="B546" s="209"/>
      <c r="C546" s="209"/>
      <c r="D546" s="122"/>
      <c r="E546" s="122"/>
      <c r="F546" s="122"/>
      <c r="G546" s="122"/>
      <c r="H546" s="122"/>
      <c r="I546" s="122"/>
      <c r="J546" s="122"/>
      <c r="K546" s="210"/>
      <c r="L546" s="210"/>
      <c r="M546" s="210"/>
      <c r="N546" s="210"/>
    </row>
    <row r="547" spans="2:14" s="207" customFormat="1">
      <c r="B547" s="209"/>
      <c r="C547" s="209"/>
      <c r="D547" s="122"/>
      <c r="E547" s="122"/>
      <c r="F547" s="122"/>
      <c r="G547" s="122"/>
      <c r="H547" s="122"/>
      <c r="I547" s="122"/>
      <c r="J547" s="122"/>
      <c r="K547" s="210"/>
      <c r="L547" s="210"/>
      <c r="M547" s="210"/>
      <c r="N547" s="210"/>
    </row>
    <row r="548" spans="2:14" s="207" customFormat="1">
      <c r="B548" s="209"/>
      <c r="C548" s="209"/>
      <c r="D548" s="122"/>
      <c r="E548" s="122"/>
      <c r="F548" s="122"/>
      <c r="G548" s="122"/>
      <c r="H548" s="122"/>
      <c r="I548" s="122"/>
      <c r="J548" s="122"/>
      <c r="K548" s="210"/>
      <c r="L548" s="210"/>
      <c r="M548" s="210"/>
      <c r="N548" s="210"/>
    </row>
    <row r="549" spans="2:14" s="207" customFormat="1">
      <c r="B549" s="209"/>
      <c r="C549" s="209"/>
      <c r="D549" s="122"/>
      <c r="E549" s="122"/>
      <c r="F549" s="122"/>
      <c r="G549" s="122"/>
      <c r="H549" s="122"/>
      <c r="I549" s="122"/>
      <c r="J549" s="122"/>
      <c r="K549" s="210"/>
      <c r="L549" s="210"/>
      <c r="M549" s="210"/>
      <c r="N549" s="210"/>
    </row>
    <row r="550" spans="2:14" s="207" customFormat="1">
      <c r="B550" s="209"/>
      <c r="C550" s="209"/>
      <c r="D550" s="122"/>
      <c r="E550" s="122"/>
      <c r="F550" s="122"/>
      <c r="G550" s="122"/>
      <c r="H550" s="122"/>
      <c r="I550" s="122"/>
      <c r="J550" s="122"/>
      <c r="K550" s="210"/>
      <c r="L550" s="210"/>
      <c r="M550" s="210"/>
      <c r="N550" s="210"/>
    </row>
    <row r="551" spans="2:14" s="207" customFormat="1">
      <c r="B551" s="209"/>
      <c r="C551" s="209"/>
      <c r="D551" s="122"/>
      <c r="E551" s="122"/>
      <c r="F551" s="122"/>
      <c r="G551" s="122"/>
      <c r="H551" s="122"/>
      <c r="I551" s="122"/>
      <c r="J551" s="122"/>
      <c r="K551" s="210"/>
      <c r="L551" s="210"/>
      <c r="M551" s="210"/>
      <c r="N551" s="210"/>
    </row>
    <row r="552" spans="2:14" s="207" customFormat="1">
      <c r="B552" s="209"/>
      <c r="C552" s="209"/>
      <c r="D552" s="122"/>
      <c r="E552" s="122"/>
      <c r="F552" s="122"/>
      <c r="G552" s="122"/>
      <c r="H552" s="122"/>
      <c r="I552" s="122"/>
      <c r="J552" s="122"/>
      <c r="K552" s="210"/>
      <c r="L552" s="210"/>
      <c r="M552" s="210"/>
      <c r="N552" s="210"/>
    </row>
    <row r="553" spans="2:14" s="207" customFormat="1">
      <c r="B553" s="209"/>
      <c r="C553" s="209"/>
      <c r="D553" s="122"/>
      <c r="E553" s="122"/>
      <c r="F553" s="122"/>
      <c r="G553" s="122"/>
      <c r="H553" s="122"/>
      <c r="I553" s="122"/>
      <c r="J553" s="122"/>
      <c r="K553" s="210"/>
      <c r="L553" s="210"/>
      <c r="M553" s="210"/>
      <c r="N553" s="210"/>
    </row>
    <row r="554" spans="2:14" s="207" customFormat="1">
      <c r="B554" s="209"/>
      <c r="C554" s="209"/>
      <c r="D554" s="122"/>
      <c r="E554" s="122"/>
      <c r="F554" s="122"/>
      <c r="G554" s="122"/>
      <c r="H554" s="122"/>
      <c r="I554" s="122"/>
      <c r="J554" s="122"/>
      <c r="K554" s="210"/>
      <c r="L554" s="210"/>
      <c r="M554" s="210"/>
      <c r="N554" s="210"/>
    </row>
    <row r="555" spans="2:14" s="207" customFormat="1">
      <c r="B555" s="209"/>
      <c r="C555" s="209"/>
      <c r="D555" s="122"/>
      <c r="E555" s="122"/>
      <c r="F555" s="122"/>
      <c r="G555" s="122"/>
      <c r="H555" s="122"/>
      <c r="I555" s="122"/>
      <c r="J555" s="122"/>
      <c r="K555" s="210"/>
      <c r="L555" s="210"/>
      <c r="M555" s="210"/>
      <c r="N555" s="210"/>
    </row>
    <row r="556" spans="2:14" s="207" customFormat="1">
      <c r="B556" s="209"/>
      <c r="C556" s="209"/>
      <c r="D556" s="122"/>
      <c r="E556" s="122"/>
      <c r="F556" s="122"/>
      <c r="G556" s="122"/>
      <c r="H556" s="122"/>
      <c r="I556" s="122"/>
      <c r="J556" s="122"/>
      <c r="K556" s="210"/>
      <c r="L556" s="210"/>
      <c r="M556" s="210"/>
      <c r="N556" s="210"/>
    </row>
    <row r="557" spans="2:14" s="207" customFormat="1">
      <c r="B557" s="209"/>
      <c r="C557" s="209"/>
      <c r="D557" s="122"/>
      <c r="E557" s="122"/>
      <c r="F557" s="122"/>
      <c r="G557" s="122"/>
      <c r="H557" s="122"/>
      <c r="I557" s="122"/>
      <c r="J557" s="122"/>
      <c r="K557" s="210"/>
      <c r="L557" s="210"/>
      <c r="M557" s="210"/>
      <c r="N557" s="210"/>
    </row>
    <row r="558" spans="2:14" s="207" customFormat="1">
      <c r="B558" s="209"/>
      <c r="C558" s="209"/>
      <c r="D558" s="122"/>
      <c r="E558" s="122"/>
      <c r="F558" s="122"/>
      <c r="G558" s="122"/>
      <c r="H558" s="122"/>
      <c r="I558" s="122"/>
      <c r="J558" s="122"/>
      <c r="K558" s="210"/>
      <c r="L558" s="210"/>
      <c r="M558" s="210"/>
      <c r="N558" s="210"/>
    </row>
    <row r="559" spans="2:14" s="207" customFormat="1">
      <c r="B559" s="209"/>
      <c r="C559" s="209"/>
      <c r="D559" s="122"/>
      <c r="E559" s="122"/>
      <c r="F559" s="122"/>
      <c r="G559" s="122"/>
      <c r="H559" s="122"/>
      <c r="I559" s="122"/>
      <c r="J559" s="122"/>
      <c r="K559" s="210"/>
      <c r="L559" s="210"/>
      <c r="M559" s="210"/>
      <c r="N559" s="210"/>
    </row>
    <row r="560" spans="2:14" s="207" customFormat="1">
      <c r="B560" s="209"/>
      <c r="C560" s="209"/>
      <c r="D560" s="122"/>
      <c r="E560" s="122"/>
      <c r="F560" s="122"/>
      <c r="G560" s="122"/>
      <c r="H560" s="122"/>
      <c r="I560" s="122"/>
      <c r="J560" s="122"/>
      <c r="K560" s="210"/>
      <c r="L560" s="210"/>
      <c r="M560" s="210"/>
      <c r="N560" s="210"/>
    </row>
    <row r="561" spans="2:10">
      <c r="B561" s="125"/>
      <c r="C561" s="125"/>
      <c r="D561" s="122"/>
      <c r="E561" s="122"/>
      <c r="F561" s="122"/>
      <c r="G561" s="122"/>
      <c r="H561" s="123"/>
      <c r="I561" s="123"/>
      <c r="J561" s="123"/>
    </row>
    <row r="562" spans="2:10">
      <c r="B562" s="125"/>
      <c r="C562" s="125"/>
      <c r="D562" s="122"/>
      <c r="E562" s="122"/>
      <c r="F562" s="122"/>
      <c r="G562" s="122"/>
      <c r="H562" s="123"/>
      <c r="I562" s="123"/>
      <c r="J562" s="123"/>
    </row>
    <row r="563" spans="2:10">
      <c r="B563" s="125"/>
      <c r="C563" s="125"/>
      <c r="D563" s="122"/>
      <c r="E563" s="122"/>
      <c r="F563" s="122"/>
      <c r="G563" s="122"/>
      <c r="H563" s="123"/>
      <c r="I563" s="123"/>
      <c r="J563" s="123"/>
    </row>
    <row r="564" spans="2:10">
      <c r="B564" s="125"/>
      <c r="C564" s="125"/>
      <c r="D564" s="122"/>
      <c r="E564" s="122"/>
      <c r="F564" s="122"/>
      <c r="G564" s="122"/>
      <c r="H564" s="123"/>
      <c r="I564" s="123"/>
      <c r="J564" s="123"/>
    </row>
    <row r="565" spans="2:10">
      <c r="B565" s="125"/>
      <c r="C565" s="125"/>
      <c r="D565" s="122"/>
      <c r="E565" s="122"/>
      <c r="F565" s="122"/>
      <c r="G565" s="122"/>
      <c r="H565" s="123"/>
      <c r="I565" s="123"/>
      <c r="J565" s="123"/>
    </row>
    <row r="566" spans="2:10">
      <c r="B566" s="125"/>
      <c r="C566" s="125"/>
      <c r="D566" s="122"/>
      <c r="E566" s="122"/>
      <c r="F566" s="122"/>
      <c r="G566" s="122"/>
      <c r="H566" s="123"/>
      <c r="I566" s="123"/>
      <c r="J566" s="123"/>
    </row>
    <row r="567" spans="2:10">
      <c r="B567" s="125"/>
      <c r="C567" s="125"/>
      <c r="D567" s="122"/>
      <c r="E567" s="122"/>
      <c r="F567" s="122"/>
      <c r="G567" s="122"/>
      <c r="H567" s="123"/>
      <c r="I567" s="123"/>
      <c r="J567" s="123"/>
    </row>
    <row r="568" spans="2:10">
      <c r="B568" s="125"/>
      <c r="C568" s="125"/>
      <c r="D568" s="122"/>
      <c r="E568" s="122"/>
      <c r="F568" s="122"/>
      <c r="G568" s="122"/>
      <c r="H568" s="123"/>
      <c r="I568" s="123"/>
      <c r="J568" s="123"/>
    </row>
    <row r="569" spans="2:10">
      <c r="B569" s="125"/>
      <c r="C569" s="125"/>
      <c r="D569" s="122"/>
      <c r="E569" s="122"/>
      <c r="F569" s="122"/>
      <c r="G569" s="122"/>
      <c r="H569" s="123"/>
      <c r="I569" s="123"/>
      <c r="J569" s="123"/>
    </row>
    <row r="570" spans="2:10">
      <c r="B570" s="125"/>
      <c r="C570" s="125"/>
      <c r="D570" s="122"/>
      <c r="E570" s="122"/>
      <c r="F570" s="122"/>
      <c r="G570" s="122"/>
      <c r="H570" s="123"/>
      <c r="I570" s="123"/>
      <c r="J570" s="123"/>
    </row>
    <row r="571" spans="2:10">
      <c r="B571" s="125"/>
      <c r="C571" s="125"/>
      <c r="D571" s="122"/>
      <c r="E571" s="122"/>
      <c r="F571" s="122"/>
      <c r="G571" s="122"/>
      <c r="H571" s="123"/>
      <c r="I571" s="123"/>
      <c r="J571" s="123"/>
    </row>
    <row r="572" spans="2:10">
      <c r="B572" s="125"/>
      <c r="C572" s="125"/>
      <c r="D572" s="122"/>
      <c r="E572" s="122"/>
      <c r="F572" s="122"/>
      <c r="G572" s="122"/>
      <c r="H572" s="123"/>
      <c r="I572" s="123"/>
      <c r="J572" s="123"/>
    </row>
    <row r="573" spans="2:10">
      <c r="B573" s="125"/>
      <c r="C573" s="125"/>
      <c r="D573" s="122"/>
      <c r="E573" s="122"/>
      <c r="F573" s="122"/>
      <c r="G573" s="122"/>
      <c r="H573" s="123"/>
      <c r="I573" s="123"/>
      <c r="J573" s="123"/>
    </row>
    <row r="574" spans="2:10">
      <c r="B574" s="125"/>
      <c r="C574" s="125"/>
      <c r="D574" s="122"/>
      <c r="E574" s="122"/>
      <c r="F574" s="122"/>
      <c r="G574" s="122"/>
      <c r="H574" s="123"/>
      <c r="I574" s="123"/>
      <c r="J574" s="123"/>
    </row>
    <row r="575" spans="2:10">
      <c r="B575" s="125"/>
      <c r="C575" s="125"/>
      <c r="D575" s="122"/>
      <c r="E575" s="122"/>
      <c r="F575" s="122"/>
      <c r="G575" s="122"/>
      <c r="H575" s="123"/>
      <c r="I575" s="123"/>
      <c r="J575" s="123"/>
    </row>
    <row r="576" spans="2:10">
      <c r="B576" s="125"/>
      <c r="C576" s="125"/>
      <c r="D576" s="122"/>
      <c r="E576" s="122"/>
      <c r="F576" s="122"/>
      <c r="G576" s="122"/>
      <c r="H576" s="123"/>
      <c r="I576" s="123"/>
      <c r="J576" s="123"/>
    </row>
    <row r="577" spans="2:10">
      <c r="B577" s="125"/>
      <c r="C577" s="125"/>
      <c r="D577" s="122"/>
      <c r="E577" s="122"/>
      <c r="F577" s="122"/>
      <c r="G577" s="122"/>
      <c r="H577" s="123"/>
      <c r="I577" s="123"/>
      <c r="J577" s="123"/>
    </row>
    <row r="578" spans="2:10">
      <c r="B578" s="125"/>
      <c r="C578" s="125"/>
      <c r="D578" s="122"/>
      <c r="E578" s="122"/>
      <c r="F578" s="122"/>
      <c r="G578" s="122"/>
      <c r="H578" s="123"/>
      <c r="I578" s="123"/>
      <c r="J578" s="123"/>
    </row>
    <row r="579" spans="2:10">
      <c r="B579" s="125"/>
      <c r="C579" s="125"/>
      <c r="D579" s="122"/>
      <c r="E579" s="122"/>
      <c r="F579" s="122"/>
      <c r="G579" s="122"/>
      <c r="H579" s="123"/>
      <c r="I579" s="123"/>
      <c r="J579" s="123"/>
    </row>
    <row r="580" spans="2:10">
      <c r="B580" s="125"/>
      <c r="C580" s="125"/>
      <c r="D580" s="122"/>
      <c r="E580" s="122"/>
      <c r="F580" s="122"/>
      <c r="G580" s="122"/>
      <c r="H580" s="123"/>
      <c r="I580" s="123"/>
      <c r="J580" s="123"/>
    </row>
    <row r="581" spans="2:10">
      <c r="B581" s="125"/>
      <c r="C581" s="125"/>
      <c r="D581" s="122"/>
      <c r="E581" s="122"/>
      <c r="F581" s="122"/>
      <c r="G581" s="122"/>
      <c r="H581" s="123"/>
      <c r="I581" s="123"/>
      <c r="J581" s="123"/>
    </row>
    <row r="582" spans="2:10">
      <c r="B582" s="125"/>
      <c r="C582" s="125"/>
      <c r="D582" s="122"/>
      <c r="E582" s="122"/>
      <c r="F582" s="122"/>
      <c r="G582" s="122"/>
      <c r="H582" s="123"/>
      <c r="I582" s="123"/>
      <c r="J582" s="123"/>
    </row>
    <row r="583" spans="2:10">
      <c r="B583" s="125"/>
      <c r="C583" s="125"/>
      <c r="D583" s="122"/>
      <c r="E583" s="122"/>
      <c r="F583" s="122"/>
      <c r="G583" s="122"/>
      <c r="H583" s="123"/>
      <c r="I583" s="123"/>
      <c r="J583" s="123"/>
    </row>
    <row r="584" spans="2:10">
      <c r="B584" s="125"/>
      <c r="C584" s="125"/>
      <c r="D584" s="122"/>
      <c r="E584" s="122"/>
      <c r="F584" s="122"/>
      <c r="G584" s="122"/>
      <c r="H584" s="123"/>
      <c r="I584" s="123"/>
      <c r="J584" s="123"/>
    </row>
    <row r="585" spans="2:10">
      <c r="B585" s="125"/>
      <c r="C585" s="125"/>
      <c r="D585" s="122"/>
      <c r="E585" s="122"/>
      <c r="F585" s="122"/>
      <c r="G585" s="122"/>
      <c r="H585" s="123"/>
      <c r="I585" s="123"/>
      <c r="J585" s="123"/>
    </row>
    <row r="586" spans="2:10">
      <c r="B586" s="125"/>
      <c r="C586" s="125"/>
      <c r="D586" s="122"/>
      <c r="E586" s="122"/>
      <c r="F586" s="122"/>
      <c r="G586" s="122"/>
      <c r="H586" s="123"/>
      <c r="I586" s="123"/>
      <c r="J586" s="123"/>
    </row>
    <row r="587" spans="2:10">
      <c r="B587" s="125"/>
      <c r="C587" s="125"/>
      <c r="D587" s="122"/>
      <c r="E587" s="122"/>
      <c r="F587" s="122"/>
      <c r="G587" s="122"/>
      <c r="H587" s="123"/>
      <c r="I587" s="123"/>
      <c r="J587" s="123"/>
    </row>
    <row r="588" spans="2:10">
      <c r="B588" s="125"/>
      <c r="C588" s="125"/>
      <c r="D588" s="122"/>
      <c r="E588" s="122"/>
      <c r="F588" s="122"/>
      <c r="G588" s="122"/>
      <c r="H588" s="123"/>
      <c r="I588" s="123"/>
      <c r="J588" s="123"/>
    </row>
    <row r="589" spans="2:10">
      <c r="B589" s="125"/>
      <c r="C589" s="125"/>
      <c r="D589" s="122"/>
      <c r="E589" s="122"/>
      <c r="F589" s="122"/>
      <c r="G589" s="122"/>
      <c r="H589" s="123"/>
      <c r="I589" s="123"/>
      <c r="J589" s="123"/>
    </row>
    <row r="590" spans="2:10">
      <c r="B590" s="125"/>
      <c r="C590" s="125"/>
      <c r="D590" s="122"/>
      <c r="E590" s="122"/>
      <c r="F590" s="122"/>
      <c r="G590" s="122"/>
      <c r="H590" s="123"/>
      <c r="I590" s="123"/>
      <c r="J590" s="123"/>
    </row>
    <row r="591" spans="2:10">
      <c r="B591" s="125"/>
      <c r="C591" s="125"/>
      <c r="D591" s="122"/>
      <c r="E591" s="122"/>
      <c r="F591" s="122"/>
      <c r="G591" s="122"/>
      <c r="H591" s="123"/>
      <c r="I591" s="123"/>
      <c r="J591" s="123"/>
    </row>
    <row r="592" spans="2:10">
      <c r="B592" s="125"/>
      <c r="C592" s="125"/>
      <c r="D592" s="122"/>
      <c r="E592" s="122"/>
      <c r="F592" s="122"/>
      <c r="G592" s="122"/>
      <c r="H592" s="123"/>
      <c r="I592" s="123"/>
      <c r="J592" s="123"/>
    </row>
    <row r="593" spans="2:10">
      <c r="B593" s="125"/>
      <c r="C593" s="125"/>
      <c r="D593" s="122"/>
      <c r="E593" s="122"/>
      <c r="F593" s="122"/>
      <c r="G593" s="122"/>
      <c r="H593" s="123"/>
      <c r="I593" s="123"/>
      <c r="J593" s="123"/>
    </row>
    <row r="594" spans="2:10">
      <c r="B594" s="125"/>
      <c r="C594" s="125"/>
      <c r="D594" s="122"/>
      <c r="E594" s="122"/>
      <c r="F594" s="122"/>
      <c r="G594" s="122"/>
      <c r="H594" s="123"/>
      <c r="I594" s="123"/>
      <c r="J594" s="123"/>
    </row>
    <row r="595" spans="2:10">
      <c r="B595" s="125"/>
      <c r="C595" s="125"/>
      <c r="D595" s="122"/>
      <c r="E595" s="122"/>
      <c r="F595" s="122"/>
      <c r="G595" s="122"/>
      <c r="H595" s="123"/>
      <c r="I595" s="123"/>
      <c r="J595" s="123"/>
    </row>
    <row r="596" spans="2:10">
      <c r="B596" s="125"/>
      <c r="C596" s="125"/>
      <c r="D596" s="122"/>
      <c r="E596" s="122"/>
      <c r="F596" s="122"/>
      <c r="G596" s="122"/>
      <c r="H596" s="123"/>
      <c r="I596" s="123"/>
      <c r="J596" s="123"/>
    </row>
    <row r="597" spans="2:10">
      <c r="B597" s="125"/>
      <c r="C597" s="125"/>
      <c r="D597" s="122"/>
      <c r="E597" s="122"/>
      <c r="F597" s="122"/>
      <c r="G597" s="122"/>
      <c r="H597" s="123"/>
      <c r="I597" s="123"/>
      <c r="J597" s="123"/>
    </row>
    <row r="598" spans="2:10">
      <c r="B598" s="125"/>
      <c r="C598" s="125"/>
      <c r="D598" s="122"/>
      <c r="E598" s="122"/>
      <c r="F598" s="122"/>
      <c r="G598" s="122"/>
      <c r="H598" s="123"/>
      <c r="I598" s="123"/>
      <c r="J598" s="123"/>
    </row>
    <row r="599" spans="2:10">
      <c r="B599" s="125"/>
      <c r="C599" s="125"/>
      <c r="D599" s="122"/>
      <c r="E599" s="122"/>
      <c r="F599" s="122"/>
      <c r="G599" s="122"/>
      <c r="H599" s="123"/>
      <c r="I599" s="123"/>
      <c r="J599" s="123"/>
    </row>
    <row r="600" spans="2:10">
      <c r="B600" s="125"/>
      <c r="C600" s="125"/>
      <c r="D600" s="122"/>
      <c r="E600" s="122"/>
      <c r="F600" s="122"/>
      <c r="G600" s="122"/>
      <c r="H600" s="123"/>
      <c r="I600" s="123"/>
      <c r="J600" s="123"/>
    </row>
    <row r="601" spans="2:10">
      <c r="B601" s="125"/>
      <c r="C601" s="125"/>
      <c r="D601" s="122"/>
      <c r="E601" s="122"/>
      <c r="F601" s="122"/>
      <c r="G601" s="122"/>
      <c r="H601" s="123"/>
      <c r="I601" s="123"/>
      <c r="J601" s="123"/>
    </row>
    <row r="602" spans="2:10">
      <c r="B602" s="125"/>
      <c r="C602" s="125"/>
      <c r="D602" s="122"/>
      <c r="E602" s="122"/>
      <c r="F602" s="122"/>
      <c r="G602" s="122"/>
      <c r="H602" s="123"/>
      <c r="I602" s="123"/>
      <c r="J602" s="123"/>
    </row>
    <row r="603" spans="2:10">
      <c r="B603" s="125"/>
      <c r="C603" s="125"/>
      <c r="D603" s="122"/>
      <c r="E603" s="122"/>
      <c r="F603" s="122"/>
      <c r="G603" s="122"/>
      <c r="H603" s="123"/>
      <c r="I603" s="123"/>
      <c r="J603" s="123"/>
    </row>
    <row r="604" spans="2:10">
      <c r="B604" s="125"/>
      <c r="C604" s="125"/>
      <c r="D604" s="122"/>
      <c r="E604" s="122"/>
      <c r="F604" s="122"/>
      <c r="G604" s="122"/>
      <c r="H604" s="123"/>
      <c r="I604" s="123"/>
      <c r="J604" s="123"/>
    </row>
    <row r="605" spans="2:10">
      <c r="B605" s="125"/>
      <c r="C605" s="125"/>
      <c r="D605" s="122"/>
      <c r="E605" s="122"/>
      <c r="F605" s="122"/>
      <c r="G605" s="122"/>
      <c r="H605" s="123"/>
      <c r="I605" s="123"/>
      <c r="J605" s="123"/>
    </row>
    <row r="606" spans="2:10">
      <c r="B606" s="125"/>
      <c r="C606" s="125"/>
      <c r="D606" s="122"/>
      <c r="E606" s="122"/>
      <c r="F606" s="122"/>
      <c r="G606" s="122"/>
      <c r="H606" s="123"/>
      <c r="I606" s="123"/>
      <c r="J606" s="123"/>
    </row>
    <row r="607" spans="2:10">
      <c r="B607" s="125"/>
      <c r="C607" s="125"/>
      <c r="D607" s="122"/>
      <c r="E607" s="122"/>
      <c r="F607" s="122"/>
      <c r="G607" s="122"/>
      <c r="H607" s="123"/>
      <c r="I607" s="123"/>
      <c r="J607" s="123"/>
    </row>
    <row r="608" spans="2:10">
      <c r="B608" s="125"/>
      <c r="C608" s="125"/>
      <c r="D608" s="122"/>
      <c r="E608" s="122"/>
      <c r="F608" s="122"/>
      <c r="G608" s="122"/>
      <c r="H608" s="123"/>
      <c r="I608" s="123"/>
      <c r="J608" s="123"/>
    </row>
    <row r="609" spans="2:10">
      <c r="B609" s="125"/>
      <c r="C609" s="125"/>
      <c r="D609" s="122"/>
      <c r="E609" s="122"/>
      <c r="F609" s="122"/>
      <c r="G609" s="122"/>
      <c r="H609" s="123"/>
      <c r="I609" s="123"/>
      <c r="J609" s="123"/>
    </row>
    <row r="610" spans="2:10">
      <c r="B610" s="125"/>
      <c r="C610" s="125"/>
      <c r="D610" s="122"/>
      <c r="E610" s="122"/>
      <c r="F610" s="122"/>
      <c r="G610" s="122"/>
      <c r="H610" s="123"/>
      <c r="I610" s="123"/>
      <c r="J610" s="123"/>
    </row>
    <row r="611" spans="2:10">
      <c r="B611" s="125"/>
      <c r="C611" s="125"/>
      <c r="D611" s="122"/>
      <c r="E611" s="122"/>
      <c r="F611" s="122"/>
      <c r="G611" s="122"/>
      <c r="H611" s="123"/>
      <c r="I611" s="123"/>
      <c r="J611" s="123"/>
    </row>
    <row r="612" spans="2:10">
      <c r="B612" s="125"/>
      <c r="C612" s="125"/>
      <c r="D612" s="122"/>
      <c r="E612" s="122"/>
      <c r="F612" s="122"/>
      <c r="G612" s="122"/>
      <c r="H612" s="123"/>
      <c r="I612" s="123"/>
      <c r="J612" s="123"/>
    </row>
    <row r="613" spans="2:10">
      <c r="B613" s="125"/>
      <c r="C613" s="125"/>
      <c r="D613" s="122"/>
      <c r="E613" s="122"/>
      <c r="F613" s="122"/>
      <c r="G613" s="122"/>
      <c r="H613" s="123"/>
      <c r="I613" s="123"/>
      <c r="J613" s="123"/>
    </row>
    <row r="614" spans="2:10">
      <c r="B614" s="125"/>
      <c r="C614" s="125"/>
      <c r="D614" s="122"/>
      <c r="E614" s="122"/>
      <c r="F614" s="122"/>
      <c r="G614" s="122"/>
      <c r="H614" s="123"/>
      <c r="I614" s="123"/>
      <c r="J614" s="123"/>
    </row>
    <row r="615" spans="2:10">
      <c r="B615" s="125"/>
      <c r="C615" s="125"/>
      <c r="D615" s="122"/>
      <c r="E615" s="122"/>
      <c r="F615" s="122"/>
      <c r="G615" s="122"/>
      <c r="H615" s="123"/>
      <c r="I615" s="123"/>
      <c r="J615" s="123"/>
    </row>
    <row r="616" spans="2:10">
      <c r="B616" s="125"/>
      <c r="C616" s="125"/>
      <c r="D616" s="122"/>
      <c r="E616" s="122"/>
      <c r="F616" s="122"/>
      <c r="G616" s="122"/>
      <c r="H616" s="123"/>
      <c r="I616" s="123"/>
      <c r="J616" s="123"/>
    </row>
    <row r="617" spans="2:10">
      <c r="B617" s="125"/>
      <c r="C617" s="125"/>
      <c r="D617" s="122"/>
      <c r="E617" s="122"/>
      <c r="F617" s="122"/>
      <c r="G617" s="122"/>
      <c r="H617" s="123"/>
      <c r="I617" s="123"/>
      <c r="J617" s="123"/>
    </row>
    <row r="618" spans="2:10">
      <c r="B618" s="125"/>
      <c r="C618" s="125"/>
      <c r="D618" s="122"/>
      <c r="E618" s="122"/>
      <c r="F618" s="122"/>
      <c r="G618" s="122"/>
      <c r="H618" s="123"/>
      <c r="I618" s="123"/>
      <c r="J618" s="123"/>
    </row>
    <row r="619" spans="2:10">
      <c r="B619" s="125"/>
      <c r="C619" s="125"/>
      <c r="D619" s="122"/>
      <c r="E619" s="122"/>
      <c r="F619" s="122"/>
      <c r="G619" s="122"/>
      <c r="H619" s="123"/>
      <c r="I619" s="123"/>
      <c r="J619" s="123"/>
    </row>
    <row r="620" spans="2:10">
      <c r="B620" s="125"/>
      <c r="C620" s="125"/>
      <c r="D620" s="122"/>
      <c r="E620" s="122"/>
      <c r="F620" s="122"/>
      <c r="G620" s="122"/>
      <c r="H620" s="123"/>
      <c r="I620" s="123"/>
      <c r="J620" s="123"/>
    </row>
    <row r="621" spans="2:10">
      <c r="B621" s="125"/>
      <c r="C621" s="125"/>
      <c r="D621" s="122"/>
      <c r="E621" s="122"/>
      <c r="F621" s="122"/>
      <c r="G621" s="122"/>
      <c r="H621" s="123"/>
      <c r="I621" s="123"/>
      <c r="J621" s="123"/>
    </row>
    <row r="622" spans="2:10">
      <c r="B622" s="125"/>
      <c r="C622" s="125"/>
      <c r="D622" s="122"/>
      <c r="E622" s="122"/>
      <c r="F622" s="122"/>
      <c r="G622" s="122"/>
      <c r="H622" s="123"/>
      <c r="I622" s="123"/>
      <c r="J622" s="123"/>
    </row>
    <row r="623" spans="2:10">
      <c r="B623" s="125"/>
      <c r="C623" s="125"/>
      <c r="D623" s="122"/>
      <c r="E623" s="122"/>
      <c r="F623" s="122"/>
      <c r="G623" s="122"/>
      <c r="H623" s="123"/>
      <c r="I623" s="123"/>
      <c r="J623" s="123"/>
    </row>
    <row r="624" spans="2:10">
      <c r="B624" s="125"/>
      <c r="C624" s="125"/>
      <c r="D624" s="122"/>
      <c r="E624" s="122"/>
      <c r="F624" s="122"/>
      <c r="G624" s="122"/>
      <c r="H624" s="123"/>
      <c r="I624" s="123"/>
      <c r="J624" s="123"/>
    </row>
    <row r="625" spans="2:10">
      <c r="B625" s="125"/>
      <c r="C625" s="125"/>
      <c r="D625" s="122"/>
      <c r="E625" s="122"/>
      <c r="F625" s="122"/>
      <c r="G625" s="122"/>
      <c r="H625" s="123"/>
      <c r="I625" s="123"/>
      <c r="J625" s="123"/>
    </row>
    <row r="626" spans="2:10">
      <c r="B626" s="125"/>
      <c r="C626" s="125"/>
      <c r="D626" s="122"/>
      <c r="E626" s="122"/>
      <c r="F626" s="122"/>
      <c r="G626" s="122"/>
      <c r="H626" s="123"/>
      <c r="I626" s="123"/>
      <c r="J626" s="123"/>
    </row>
    <row r="627" spans="2:10">
      <c r="B627" s="125"/>
      <c r="C627" s="125"/>
      <c r="D627" s="122"/>
      <c r="E627" s="122"/>
      <c r="F627" s="122"/>
      <c r="G627" s="122"/>
      <c r="H627" s="123"/>
      <c r="I627" s="123"/>
      <c r="J627" s="123"/>
    </row>
    <row r="628" spans="2:10">
      <c r="B628" s="125"/>
      <c r="C628" s="125"/>
      <c r="D628" s="122"/>
      <c r="E628" s="122"/>
      <c r="F628" s="122"/>
      <c r="G628" s="122"/>
      <c r="H628" s="123"/>
      <c r="I628" s="123"/>
      <c r="J628" s="123"/>
    </row>
    <row r="629" spans="2:10">
      <c r="B629" s="125"/>
      <c r="C629" s="125"/>
      <c r="D629" s="122"/>
      <c r="E629" s="122"/>
      <c r="F629" s="122"/>
      <c r="G629" s="122"/>
      <c r="H629" s="123"/>
      <c r="I629" s="123"/>
      <c r="J629" s="123"/>
    </row>
    <row r="630" spans="2:10">
      <c r="B630" s="125"/>
      <c r="C630" s="125"/>
      <c r="D630" s="122"/>
      <c r="E630" s="122"/>
      <c r="F630" s="122"/>
      <c r="G630" s="122"/>
      <c r="H630" s="123"/>
      <c r="I630" s="123"/>
      <c r="J630" s="123"/>
    </row>
    <row r="631" spans="2:10">
      <c r="B631" s="125"/>
      <c r="C631" s="125"/>
      <c r="D631" s="122"/>
      <c r="E631" s="122"/>
      <c r="F631" s="122"/>
      <c r="G631" s="122"/>
      <c r="H631" s="123"/>
      <c r="I631" s="123"/>
      <c r="J631" s="123"/>
    </row>
    <row r="632" spans="2:10">
      <c r="B632" s="125"/>
      <c r="C632" s="125"/>
      <c r="D632" s="122"/>
      <c r="E632" s="122"/>
      <c r="F632" s="122"/>
      <c r="G632" s="122"/>
      <c r="H632" s="123"/>
      <c r="I632" s="123"/>
      <c r="J632" s="123"/>
    </row>
    <row r="633" spans="2:10">
      <c r="B633" s="125"/>
      <c r="C633" s="125"/>
      <c r="D633" s="122"/>
      <c r="E633" s="122"/>
      <c r="F633" s="122"/>
      <c r="G633" s="122"/>
      <c r="H633" s="123"/>
      <c r="I633" s="123"/>
      <c r="J633" s="123"/>
    </row>
    <row r="634" spans="2:10">
      <c r="B634" s="125"/>
      <c r="C634" s="125"/>
      <c r="D634" s="122"/>
      <c r="E634" s="122"/>
      <c r="F634" s="122"/>
      <c r="G634" s="122"/>
      <c r="H634" s="123"/>
      <c r="I634" s="123"/>
      <c r="J634" s="123"/>
    </row>
    <row r="635" spans="2:10">
      <c r="B635" s="125"/>
      <c r="C635" s="125"/>
      <c r="D635" s="122"/>
      <c r="E635" s="122"/>
      <c r="F635" s="122"/>
      <c r="G635" s="122"/>
      <c r="H635" s="123"/>
      <c r="I635" s="123"/>
      <c r="J635" s="123"/>
    </row>
    <row r="636" spans="2:10">
      <c r="B636" s="125"/>
      <c r="C636" s="125"/>
      <c r="D636" s="122"/>
      <c r="E636" s="122"/>
      <c r="F636" s="122"/>
      <c r="G636" s="122"/>
      <c r="H636" s="123"/>
      <c r="I636" s="123"/>
      <c r="J636" s="123"/>
    </row>
    <row r="637" spans="2:10">
      <c r="B637" s="125"/>
      <c r="C637" s="125"/>
      <c r="D637" s="122"/>
      <c r="E637" s="122"/>
      <c r="F637" s="122"/>
      <c r="G637" s="122"/>
      <c r="H637" s="123"/>
      <c r="I637" s="123"/>
      <c r="J637" s="123"/>
    </row>
    <row r="638" spans="2:10">
      <c r="B638" s="125"/>
      <c r="C638" s="125"/>
      <c r="D638" s="122"/>
      <c r="E638" s="122"/>
      <c r="F638" s="122"/>
      <c r="G638" s="122"/>
      <c r="H638" s="123"/>
      <c r="I638" s="123"/>
      <c r="J638" s="123"/>
    </row>
    <row r="639" spans="2:10">
      <c r="B639" s="125"/>
      <c r="C639" s="125"/>
      <c r="D639" s="122"/>
      <c r="E639" s="122"/>
      <c r="F639" s="122"/>
      <c r="G639" s="122"/>
      <c r="H639" s="123"/>
      <c r="I639" s="123"/>
      <c r="J639" s="123"/>
    </row>
    <row r="640" spans="2:10">
      <c r="B640" s="125"/>
      <c r="C640" s="125"/>
      <c r="D640" s="122"/>
      <c r="E640" s="122"/>
      <c r="F640" s="122"/>
      <c r="G640" s="122"/>
      <c r="H640" s="123"/>
      <c r="I640" s="123"/>
      <c r="J640" s="123"/>
    </row>
    <row r="641" spans="2:10">
      <c r="B641" s="125"/>
      <c r="C641" s="125"/>
      <c r="D641" s="122"/>
      <c r="E641" s="122"/>
      <c r="F641" s="122"/>
      <c r="G641" s="122"/>
      <c r="H641" s="123"/>
      <c r="I641" s="123"/>
      <c r="J641" s="123"/>
    </row>
    <row r="642" spans="2:10">
      <c r="B642" s="125"/>
      <c r="C642" s="125"/>
      <c r="D642" s="122"/>
      <c r="E642" s="122"/>
      <c r="F642" s="122"/>
      <c r="G642" s="122"/>
      <c r="H642" s="123"/>
      <c r="I642" s="123"/>
      <c r="J642" s="123"/>
    </row>
    <row r="643" spans="2:10">
      <c r="B643" s="125"/>
      <c r="C643" s="125"/>
      <c r="D643" s="122"/>
      <c r="E643" s="122"/>
      <c r="F643" s="122"/>
      <c r="G643" s="122"/>
      <c r="H643" s="123"/>
      <c r="I643" s="123"/>
      <c r="J643" s="123"/>
    </row>
    <row r="644" spans="2:10">
      <c r="B644" s="125"/>
      <c r="C644" s="125"/>
      <c r="D644" s="122"/>
      <c r="E644" s="122"/>
      <c r="F644" s="122"/>
      <c r="G644" s="122"/>
      <c r="H644" s="123"/>
      <c r="I644" s="123"/>
      <c r="J644" s="123"/>
    </row>
    <row r="645" spans="2:10">
      <c r="B645" s="125"/>
      <c r="C645" s="125"/>
      <c r="D645" s="122"/>
      <c r="E645" s="122"/>
      <c r="F645" s="122"/>
      <c r="G645" s="122"/>
      <c r="H645" s="123"/>
      <c r="I645" s="123"/>
      <c r="J645" s="123"/>
    </row>
    <row r="646" spans="2:10">
      <c r="B646" s="125"/>
      <c r="C646" s="125"/>
      <c r="D646" s="122"/>
      <c r="E646" s="122"/>
      <c r="F646" s="122"/>
      <c r="G646" s="122"/>
      <c r="H646" s="123"/>
      <c r="I646" s="123"/>
      <c r="J646" s="123"/>
    </row>
    <row r="647" spans="2:10">
      <c r="B647" s="125"/>
      <c r="C647" s="125"/>
      <c r="D647" s="122"/>
      <c r="E647" s="122"/>
      <c r="F647" s="122"/>
      <c r="G647" s="122"/>
      <c r="H647" s="123"/>
      <c r="I647" s="123"/>
      <c r="J647" s="123"/>
    </row>
    <row r="648" spans="2:10">
      <c r="B648" s="125"/>
      <c r="C648" s="125"/>
      <c r="D648" s="122"/>
      <c r="E648" s="122"/>
      <c r="F648" s="122"/>
      <c r="G648" s="122"/>
      <c r="H648" s="123"/>
      <c r="I648" s="123"/>
      <c r="J648" s="123"/>
    </row>
    <row r="649" spans="2:10">
      <c r="B649" s="125"/>
      <c r="C649" s="125"/>
      <c r="D649" s="122"/>
      <c r="E649" s="122"/>
      <c r="F649" s="122"/>
      <c r="G649" s="122"/>
      <c r="H649" s="123"/>
      <c r="I649" s="123"/>
      <c r="J649" s="123"/>
    </row>
    <row r="650" spans="2:10">
      <c r="B650" s="125"/>
      <c r="C650" s="125"/>
      <c r="D650" s="122"/>
      <c r="E650" s="122"/>
      <c r="F650" s="122"/>
      <c r="G650" s="122"/>
      <c r="H650" s="123"/>
      <c r="I650" s="123"/>
      <c r="J650" s="123"/>
    </row>
    <row r="651" spans="2:10">
      <c r="B651" s="125"/>
      <c r="C651" s="125"/>
      <c r="D651" s="122"/>
      <c r="E651" s="122"/>
      <c r="F651" s="122"/>
      <c r="G651" s="122"/>
      <c r="H651" s="123"/>
      <c r="I651" s="123"/>
      <c r="J651" s="123"/>
    </row>
    <row r="652" spans="2:10">
      <c r="B652" s="125"/>
      <c r="C652" s="125"/>
      <c r="D652" s="122"/>
      <c r="E652" s="122"/>
      <c r="F652" s="122"/>
      <c r="G652" s="122"/>
      <c r="H652" s="123"/>
      <c r="I652" s="123"/>
      <c r="J652" s="123"/>
    </row>
    <row r="653" spans="2:10">
      <c r="B653" s="125"/>
      <c r="C653" s="125"/>
      <c r="D653" s="122"/>
      <c r="E653" s="122"/>
      <c r="F653" s="122"/>
      <c r="G653" s="122"/>
      <c r="H653" s="123"/>
      <c r="I653" s="123"/>
      <c r="J653" s="123"/>
    </row>
    <row r="654" spans="2:10">
      <c r="B654" s="125"/>
      <c r="C654" s="125"/>
      <c r="D654" s="122"/>
      <c r="E654" s="122"/>
      <c r="F654" s="122"/>
      <c r="G654" s="122"/>
      <c r="H654" s="123"/>
      <c r="I654" s="123"/>
      <c r="J654" s="123"/>
    </row>
    <row r="655" spans="2:10">
      <c r="B655" s="125"/>
      <c r="C655" s="125"/>
      <c r="D655" s="122"/>
      <c r="E655" s="122"/>
      <c r="F655" s="122"/>
      <c r="G655" s="122"/>
      <c r="H655" s="123"/>
      <c r="I655" s="123"/>
      <c r="J655" s="123"/>
    </row>
    <row r="656" spans="2:10">
      <c r="B656" s="125"/>
      <c r="C656" s="125"/>
      <c r="D656" s="122"/>
      <c r="E656" s="122"/>
      <c r="F656" s="122"/>
      <c r="G656" s="122"/>
      <c r="H656" s="123"/>
      <c r="I656" s="123"/>
      <c r="J656" s="123"/>
    </row>
    <row r="657" spans="2:10">
      <c r="B657" s="125"/>
      <c r="C657" s="125"/>
      <c r="D657" s="122"/>
      <c r="E657" s="122"/>
      <c r="F657" s="122"/>
      <c r="G657" s="122"/>
      <c r="H657" s="123"/>
      <c r="I657" s="123"/>
      <c r="J657" s="123"/>
    </row>
    <row r="658" spans="2:10">
      <c r="B658" s="125"/>
      <c r="C658" s="125"/>
      <c r="D658" s="122"/>
      <c r="E658" s="122"/>
      <c r="F658" s="122"/>
      <c r="G658" s="122"/>
      <c r="H658" s="123"/>
      <c r="I658" s="123"/>
      <c r="J658" s="123"/>
    </row>
    <row r="659" spans="2:10">
      <c r="B659" s="125"/>
      <c r="C659" s="125"/>
      <c r="D659" s="122"/>
      <c r="E659" s="122"/>
      <c r="F659" s="122"/>
      <c r="G659" s="122"/>
      <c r="H659" s="123"/>
      <c r="I659" s="123"/>
      <c r="J659" s="123"/>
    </row>
    <row r="660" spans="2:10">
      <c r="B660" s="125"/>
      <c r="C660" s="125"/>
      <c r="D660" s="122"/>
      <c r="E660" s="122"/>
      <c r="F660" s="122"/>
      <c r="G660" s="122"/>
      <c r="H660" s="123"/>
      <c r="I660" s="123"/>
      <c r="J660" s="123"/>
    </row>
    <row r="661" spans="2:10">
      <c r="B661" s="125"/>
      <c r="C661" s="125"/>
      <c r="D661" s="122"/>
      <c r="E661" s="122"/>
      <c r="F661" s="122"/>
      <c r="G661" s="122"/>
      <c r="H661" s="123"/>
      <c r="I661" s="123"/>
      <c r="J661" s="123"/>
    </row>
    <row r="662" spans="2:10">
      <c r="B662" s="125"/>
      <c r="C662" s="125"/>
      <c r="D662" s="122"/>
      <c r="E662" s="122"/>
      <c r="F662" s="122"/>
      <c r="G662" s="122"/>
      <c r="H662" s="123"/>
      <c r="I662" s="123"/>
      <c r="J662" s="123"/>
    </row>
    <row r="663" spans="2:10">
      <c r="B663" s="125"/>
      <c r="C663" s="125"/>
      <c r="D663" s="122"/>
      <c r="E663" s="122"/>
      <c r="F663" s="122"/>
      <c r="G663" s="122"/>
      <c r="H663" s="123"/>
      <c r="I663" s="123"/>
      <c r="J663" s="123"/>
    </row>
    <row r="664" spans="2:10">
      <c r="B664" s="125"/>
      <c r="C664" s="125"/>
      <c r="D664" s="122"/>
      <c r="E664" s="122"/>
      <c r="F664" s="122"/>
      <c r="G664" s="122"/>
      <c r="H664" s="123"/>
      <c r="I664" s="123"/>
      <c r="J664" s="123"/>
    </row>
    <row r="665" spans="2:10">
      <c r="B665" s="125"/>
      <c r="C665" s="125"/>
      <c r="D665" s="122"/>
      <c r="E665" s="122"/>
      <c r="F665" s="122"/>
      <c r="G665" s="122"/>
      <c r="H665" s="123"/>
      <c r="I665" s="123"/>
      <c r="J665" s="123"/>
    </row>
    <row r="666" spans="2:10">
      <c r="B666" s="125"/>
      <c r="C666" s="125"/>
      <c r="D666" s="122"/>
      <c r="E666" s="122"/>
      <c r="F666" s="122"/>
      <c r="G666" s="122"/>
      <c r="H666" s="123"/>
      <c r="I666" s="123"/>
      <c r="J666" s="123"/>
    </row>
    <row r="667" spans="2:10">
      <c r="B667" s="125"/>
      <c r="C667" s="125"/>
      <c r="D667" s="122"/>
      <c r="E667" s="122"/>
      <c r="F667" s="122"/>
      <c r="G667" s="122"/>
      <c r="H667" s="123"/>
      <c r="I667" s="123"/>
      <c r="J667" s="123"/>
    </row>
    <row r="668" spans="2:10">
      <c r="B668" s="125"/>
      <c r="C668" s="125"/>
      <c r="D668" s="122"/>
      <c r="E668" s="122"/>
      <c r="F668" s="122"/>
      <c r="G668" s="122"/>
      <c r="H668" s="123"/>
      <c r="I668" s="123"/>
      <c r="J668" s="123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orientation="landscape" r:id="rId1"/>
  <headerFoot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J86"/>
  <sheetViews>
    <sheetView showGridLines="0" zoomScaleNormal="100" zoomScaleSheetLayoutView="100" workbookViewId="0"/>
  </sheetViews>
  <sheetFormatPr defaultColWidth="12.5703125" defaultRowHeight="15" customHeight="1"/>
  <cols>
    <col min="1" max="1" width="3.42578125" customWidth="1"/>
    <col min="2" max="2" width="43.5703125" customWidth="1"/>
    <col min="3" max="3" width="18.28515625" customWidth="1"/>
    <col min="4" max="5" width="12.85546875" style="1" customWidth="1"/>
    <col min="6" max="6" width="3.42578125" style="1" customWidth="1"/>
    <col min="7" max="7" width="13.85546875" style="1" customWidth="1"/>
    <col min="8" max="8" width="20.85546875" style="2" customWidth="1"/>
    <col min="9" max="9" width="15.28515625" style="2" customWidth="1"/>
    <col min="10" max="10" width="197" style="2" customWidth="1"/>
    <col min="11" max="11" width="10.140625" style="2" customWidth="1"/>
    <col min="12" max="12" width="10.28515625" style="2" customWidth="1"/>
    <col min="13" max="13" width="10.140625" style="2" customWidth="1"/>
    <col min="14" max="14" width="12.140625" style="2" customWidth="1"/>
    <col min="15" max="15" width="10.140625" style="2" customWidth="1"/>
    <col min="16" max="16" width="10.28515625" style="2" customWidth="1"/>
    <col min="17" max="17" width="9.85546875" style="2" customWidth="1"/>
    <col min="18" max="18" width="11.5703125" style="2" customWidth="1"/>
    <col min="19" max="19" width="10.7109375" style="2" customWidth="1"/>
    <col min="20" max="20" width="11.5703125" style="2" customWidth="1"/>
    <col min="21" max="21" width="11" style="2" customWidth="1"/>
    <col min="22" max="22" width="12.42578125" style="2" customWidth="1"/>
    <col min="23" max="23" width="11" style="2" customWidth="1"/>
    <col min="24" max="25" width="10.5703125" style="2" customWidth="1"/>
    <col min="26" max="26" width="13" style="2" customWidth="1"/>
    <col min="27" max="27" width="10.140625" style="2" customWidth="1"/>
    <col min="28" max="28" width="13.7109375" style="2" customWidth="1"/>
    <col min="29" max="36" width="12.7109375" style="2" customWidth="1"/>
  </cols>
  <sheetData>
    <row r="1" spans="2:28" ht="12.75" customHeight="1">
      <c r="B1" s="3"/>
      <c r="C1" s="3"/>
      <c r="D1" s="4"/>
      <c r="E1" s="4"/>
      <c r="F1" s="4"/>
      <c r="G1" s="4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8" ht="12.75" customHeight="1">
      <c r="B2" s="3"/>
      <c r="C2" s="3"/>
      <c r="D2" s="4"/>
      <c r="E2" s="4"/>
      <c r="F2" s="4"/>
      <c r="G2" s="4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28" ht="12.75" customHeight="1">
      <c r="B3" s="3"/>
      <c r="C3" s="3"/>
      <c r="D3" s="4"/>
      <c r="E3" s="4"/>
      <c r="F3" s="4"/>
      <c r="G3" s="4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2.75" customHeight="1">
      <c r="B4" s="3"/>
      <c r="C4" s="3"/>
      <c r="D4" s="4"/>
      <c r="E4" s="4"/>
      <c r="F4" s="4"/>
      <c r="G4" s="4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2:28" ht="12.75" customHeight="1">
      <c r="B5" s="3"/>
      <c r="C5" s="3"/>
      <c r="D5" s="4"/>
      <c r="E5" s="4"/>
      <c r="F5" s="4"/>
      <c r="G5" s="4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12.75" customHeight="1">
      <c r="B6" s="3"/>
      <c r="C6" s="3"/>
      <c r="D6" s="4"/>
      <c r="E6" s="4"/>
      <c r="F6" s="4"/>
      <c r="G6" s="4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12.75" customHeight="1">
      <c r="B7" s="3"/>
      <c r="C7" s="3"/>
      <c r="D7" s="4"/>
      <c r="E7" s="4"/>
      <c r="F7" s="4"/>
      <c r="G7" s="4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12.75" customHeight="1">
      <c r="B8" s="3"/>
      <c r="C8" s="3"/>
      <c r="D8" s="4"/>
      <c r="E8" s="4"/>
      <c r="F8" s="4"/>
      <c r="G8" s="4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12.75" customHeight="1">
      <c r="B9" s="3"/>
      <c r="C9" s="3"/>
      <c r="D9" s="4"/>
      <c r="E9" s="4"/>
      <c r="F9" s="4"/>
      <c r="G9" s="4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2:28" ht="12.75" customHeight="1">
      <c r="B10" s="3"/>
      <c r="C10" s="3"/>
      <c r="D10" s="4"/>
      <c r="E10" s="4"/>
      <c r="F10" s="4"/>
      <c r="G10" s="4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2:28" ht="12.75" customHeight="1">
      <c r="B11" s="5"/>
      <c r="C11" s="5"/>
      <c r="D11" s="4"/>
      <c r="E11" s="4"/>
      <c r="F11" s="4"/>
      <c r="G11" s="4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2:28" ht="36" customHeight="1">
      <c r="B12" s="223" t="s">
        <v>55</v>
      </c>
      <c r="C12" s="224"/>
      <c r="D12" s="224"/>
      <c r="E12" s="224"/>
      <c r="F12" s="119"/>
      <c r="G12" s="119"/>
      <c r="H12" s="119"/>
      <c r="I12" s="119"/>
      <c r="J12" s="119"/>
      <c r="K12" s="120"/>
      <c r="L12" s="13"/>
      <c r="M12" s="13"/>
      <c r="N12" s="13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2:28" ht="24.95" customHeight="1">
      <c r="B13" s="129"/>
      <c r="C13" s="129"/>
      <c r="D13" s="101"/>
      <c r="E13" s="101"/>
      <c r="F13" s="7"/>
      <c r="G13" s="7"/>
      <c r="H13" s="7"/>
      <c r="I13" s="7"/>
      <c r="J13" s="7"/>
      <c r="K13" s="7"/>
      <c r="L13" s="14"/>
      <c r="M13" s="14"/>
      <c r="N13" s="14"/>
      <c r="O13" s="16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2"/>
    </row>
    <row r="14" spans="2:28" ht="18" customHeight="1">
      <c r="B14" s="170" t="s">
        <v>57</v>
      </c>
      <c r="C14" s="129"/>
      <c r="D14" s="101"/>
      <c r="E14" s="101"/>
      <c r="F14" s="7"/>
      <c r="G14" s="7"/>
      <c r="H14" s="7"/>
      <c r="I14" s="7"/>
      <c r="J14" s="7"/>
      <c r="K14" s="7"/>
      <c r="L14" s="14"/>
      <c r="M14" s="14"/>
      <c r="N14" s="14"/>
      <c r="O14" s="16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2"/>
    </row>
    <row r="15" spans="2:28" ht="18" customHeight="1">
      <c r="B15" s="131"/>
      <c r="C15" s="132" t="s">
        <v>116</v>
      </c>
      <c r="D15" s="132">
        <v>2023</v>
      </c>
      <c r="E15" s="132">
        <v>2024</v>
      </c>
      <c r="F15" s="7"/>
      <c r="G15" s="7"/>
      <c r="H15" s="7"/>
      <c r="I15" s="7"/>
      <c r="J15" s="7"/>
      <c r="K15" s="7"/>
      <c r="L15" s="14"/>
      <c r="M15" s="14"/>
      <c r="N15" s="14"/>
      <c r="O15" s="16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2"/>
    </row>
    <row r="16" spans="2:28" ht="18" customHeight="1">
      <c r="B16" s="131" t="s">
        <v>206</v>
      </c>
      <c r="C16" s="134" t="s">
        <v>205</v>
      </c>
      <c r="D16" s="135">
        <v>0</v>
      </c>
      <c r="E16" s="135">
        <v>0</v>
      </c>
      <c r="F16" s="7"/>
      <c r="G16" s="7"/>
      <c r="H16" s="7"/>
      <c r="I16" s="7"/>
      <c r="J16" s="7"/>
      <c r="K16" s="7"/>
      <c r="L16" s="14"/>
      <c r="M16" s="14"/>
      <c r="N16" s="14"/>
      <c r="O16" s="16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2"/>
    </row>
    <row r="17" spans="2:28" ht="18" customHeight="1">
      <c r="B17" s="131" t="s">
        <v>207</v>
      </c>
      <c r="C17" s="132" t="s">
        <v>117</v>
      </c>
      <c r="D17" s="135">
        <v>0</v>
      </c>
      <c r="E17" s="135">
        <v>0</v>
      </c>
      <c r="F17" s="7"/>
      <c r="G17" s="7"/>
      <c r="H17" s="7"/>
      <c r="I17" s="7"/>
      <c r="J17" s="7"/>
      <c r="K17" s="7"/>
      <c r="L17" s="14"/>
      <c r="M17" s="14"/>
      <c r="N17" s="14"/>
      <c r="O17" s="16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2"/>
    </row>
    <row r="18" spans="2:28" ht="18" customHeight="1">
      <c r="B18" s="131" t="s">
        <v>208</v>
      </c>
      <c r="C18" s="132" t="s">
        <v>117</v>
      </c>
      <c r="D18" s="131">
        <v>0</v>
      </c>
      <c r="E18" s="131">
        <v>0</v>
      </c>
      <c r="F18" s="7"/>
      <c r="G18" s="7"/>
      <c r="H18" s="7"/>
      <c r="I18" s="7"/>
      <c r="J18" s="7"/>
      <c r="K18" s="7"/>
      <c r="L18" s="14"/>
      <c r="M18" s="14"/>
      <c r="N18" s="14"/>
      <c r="O18" s="16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2"/>
    </row>
    <row r="19" spans="2:28" ht="18" customHeight="1">
      <c r="B19" s="131" t="s">
        <v>209</v>
      </c>
      <c r="C19" s="132" t="s">
        <v>117</v>
      </c>
      <c r="D19" s="131">
        <v>0</v>
      </c>
      <c r="E19" s="131">
        <v>0</v>
      </c>
      <c r="F19" s="7"/>
      <c r="G19" s="7"/>
      <c r="H19" s="7"/>
      <c r="I19" s="7"/>
      <c r="J19" s="7"/>
      <c r="K19" s="7"/>
      <c r="L19" s="14"/>
      <c r="M19" s="14"/>
      <c r="N19" s="14"/>
      <c r="O19" s="16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2"/>
    </row>
    <row r="20" spans="2:28" ht="18" customHeight="1">
      <c r="B20" s="131" t="s">
        <v>210</v>
      </c>
      <c r="C20" s="132" t="s">
        <v>117</v>
      </c>
      <c r="D20" s="137">
        <v>0</v>
      </c>
      <c r="E20" s="137">
        <v>0</v>
      </c>
      <c r="F20" s="7"/>
      <c r="G20" s="7"/>
      <c r="H20" s="7"/>
      <c r="I20" s="7"/>
      <c r="J20" s="7"/>
      <c r="K20" s="7"/>
      <c r="L20" s="14"/>
      <c r="M20" s="14"/>
      <c r="N20" s="14"/>
      <c r="O20" s="16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2"/>
    </row>
    <row r="21" spans="2:28" ht="26.1" customHeight="1">
      <c r="B21" s="161" t="s">
        <v>211</v>
      </c>
      <c r="C21" s="132" t="s">
        <v>212</v>
      </c>
      <c r="D21" s="137">
        <v>0</v>
      </c>
      <c r="E21" s="137">
        <v>0</v>
      </c>
      <c r="F21" s="7"/>
      <c r="G21" s="7"/>
      <c r="H21" s="7"/>
      <c r="I21" s="7"/>
      <c r="J21" s="7"/>
      <c r="K21" s="7"/>
      <c r="L21" s="14"/>
      <c r="M21" s="14"/>
      <c r="N21" s="14"/>
      <c r="O21" s="16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2"/>
    </row>
    <row r="22" spans="2:28" ht="26.1" customHeight="1">
      <c r="B22" s="161" t="s">
        <v>213</v>
      </c>
      <c r="C22" s="132" t="s">
        <v>212</v>
      </c>
      <c r="D22" s="137">
        <v>0</v>
      </c>
      <c r="E22" s="137">
        <v>0</v>
      </c>
      <c r="F22" s="7"/>
      <c r="G22" s="7"/>
      <c r="H22" s="7"/>
      <c r="I22" s="7"/>
      <c r="J22" s="7"/>
      <c r="K22" s="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2:28" ht="18" customHeight="1">
      <c r="B23" s="139"/>
      <c r="C23" s="140"/>
      <c r="D23" s="139"/>
      <c r="E23" s="139"/>
      <c r="F23" s="7"/>
      <c r="G23" s="7"/>
      <c r="H23" s="7"/>
      <c r="I23" s="7"/>
      <c r="J23" s="7"/>
      <c r="K23" s="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2:28" ht="18" customHeight="1">
      <c r="B24" s="141" t="s">
        <v>59</v>
      </c>
      <c r="C24" s="140"/>
      <c r="D24" s="139"/>
      <c r="E24" s="139"/>
      <c r="F24" s="7"/>
      <c r="G24" s="7"/>
      <c r="H24" s="7"/>
      <c r="I24" s="7"/>
      <c r="J24" s="7"/>
      <c r="K24" s="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2:28" ht="18" customHeight="1">
      <c r="B25" s="142"/>
      <c r="C25" s="143" t="s">
        <v>116</v>
      </c>
      <c r="D25" s="132">
        <v>2023</v>
      </c>
      <c r="E25" s="132">
        <v>2024</v>
      </c>
      <c r="F25" s="7"/>
      <c r="G25" s="15"/>
      <c r="H25" s="7"/>
      <c r="I25" s="7"/>
      <c r="J25" s="7"/>
      <c r="K25" s="7"/>
      <c r="L25" s="14"/>
      <c r="M25" s="14"/>
      <c r="N25" s="14"/>
      <c r="O25" s="18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20"/>
    </row>
    <row r="26" spans="2:28" ht="18" customHeight="1">
      <c r="B26" s="131" t="s">
        <v>214</v>
      </c>
      <c r="C26" s="143" t="s">
        <v>62</v>
      </c>
      <c r="D26" s="131">
        <v>100</v>
      </c>
      <c r="E26" s="131">
        <v>100</v>
      </c>
      <c r="F26" s="7"/>
      <c r="G26" s="7"/>
      <c r="H26" s="7"/>
      <c r="I26" s="7"/>
      <c r="J26" s="17"/>
      <c r="K26" s="7"/>
      <c r="L26" s="14"/>
      <c r="M26" s="14"/>
      <c r="N26" s="14"/>
      <c r="O26" s="16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2"/>
    </row>
    <row r="27" spans="2:28" ht="18" customHeight="1">
      <c r="B27" s="146" t="s">
        <v>215</v>
      </c>
      <c r="C27" s="132" t="s">
        <v>117</v>
      </c>
      <c r="D27" s="131">
        <v>6</v>
      </c>
      <c r="E27" s="131">
        <v>0</v>
      </c>
      <c r="F27" s="7"/>
      <c r="G27" s="7"/>
      <c r="H27" s="7"/>
      <c r="I27" s="7"/>
      <c r="J27" s="7"/>
      <c r="K27" s="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2:28" ht="18" customHeight="1">
      <c r="B28" s="212" t="s">
        <v>216</v>
      </c>
      <c r="C28" s="140"/>
      <c r="D28" s="139"/>
      <c r="E28" s="139"/>
      <c r="F28" s="7"/>
      <c r="G28" s="7"/>
      <c r="H28" s="7"/>
      <c r="I28" s="7"/>
      <c r="J28" s="7"/>
      <c r="K28" s="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2:28" ht="18" customHeight="1">
      <c r="B29" s="145"/>
      <c r="C29" s="140"/>
      <c r="D29" s="139"/>
      <c r="E29" s="139"/>
      <c r="F29" s="7"/>
      <c r="G29" s="7"/>
      <c r="H29" s="7"/>
      <c r="I29" s="7"/>
      <c r="J29" s="7"/>
      <c r="K29" s="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2:28" ht="12.75" customHeight="1">
      <c r="B30" s="213"/>
      <c r="C30" s="125"/>
      <c r="D30" s="122"/>
      <c r="E30" s="122"/>
      <c r="F30" s="4"/>
      <c r="G30" s="4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2:28" ht="12.75" customHeight="1">
      <c r="B31" s="125"/>
      <c r="C31" s="125"/>
      <c r="D31" s="122"/>
      <c r="E31" s="122"/>
      <c r="F31" s="4"/>
      <c r="G31" s="4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2:28" ht="12.75" customHeight="1">
      <c r="B32" s="5"/>
      <c r="C32" s="5"/>
      <c r="D32" s="4"/>
      <c r="E32" s="4"/>
      <c r="F32" s="4"/>
      <c r="G32" s="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2:28" ht="12.75" customHeight="1">
      <c r="B33" s="5"/>
      <c r="C33" s="5"/>
      <c r="D33" s="4"/>
      <c r="E33" s="4"/>
      <c r="F33" s="4"/>
      <c r="G33" s="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2:28" ht="12.75" customHeight="1">
      <c r="B34" s="5"/>
      <c r="C34" s="5"/>
      <c r="D34" s="4"/>
      <c r="E34" s="4"/>
      <c r="F34" s="4"/>
      <c r="G34" s="4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2:28" ht="12.75" customHeight="1">
      <c r="B35" s="5"/>
      <c r="C35" s="5"/>
      <c r="D35" s="4"/>
      <c r="E35" s="4"/>
      <c r="F35" s="4"/>
      <c r="G35" s="4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2:28" ht="12.75" customHeight="1">
      <c r="B36" s="5"/>
      <c r="C36" s="5"/>
      <c r="D36" s="4"/>
      <c r="E36" s="4"/>
      <c r="F36" s="4"/>
      <c r="G36" s="4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2:28" ht="12.75" customHeight="1">
      <c r="B37" s="5"/>
      <c r="C37" s="5"/>
      <c r="D37" s="4"/>
      <c r="E37" s="4"/>
      <c r="F37" s="4"/>
      <c r="G37" s="4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2:28" ht="12.75" customHeight="1">
      <c r="B38" s="5"/>
      <c r="C38" s="5"/>
      <c r="D38" s="4"/>
      <c r="E38" s="4"/>
      <c r="F38" s="4"/>
      <c r="G38" s="4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2:28" ht="12.75" customHeight="1">
      <c r="B39" s="5"/>
      <c r="C39" s="5"/>
      <c r="D39" s="4"/>
      <c r="E39" s="4"/>
      <c r="F39" s="4"/>
      <c r="G39" s="4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2:28" ht="12.75" customHeight="1">
      <c r="B40" s="5"/>
      <c r="C40" s="5"/>
      <c r="D40" s="4"/>
      <c r="E40" s="4"/>
      <c r="F40" s="4"/>
      <c r="G40" s="4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2:28" ht="12.75" customHeight="1">
      <c r="B41" s="5"/>
      <c r="C41" s="5"/>
      <c r="D41" s="4"/>
      <c r="E41" s="4"/>
      <c r="F41" s="4"/>
      <c r="G41" s="4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2:28" ht="12.75" customHeight="1">
      <c r="B42" s="5"/>
      <c r="C42" s="5"/>
      <c r="D42" s="4"/>
      <c r="E42" s="4"/>
      <c r="F42" s="4"/>
      <c r="G42" s="4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2:28" ht="12.75" customHeight="1">
      <c r="B43" s="5"/>
      <c r="C43" s="5"/>
      <c r="D43" s="4"/>
      <c r="E43" s="4"/>
      <c r="F43" s="4"/>
      <c r="G43" s="4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2:28" ht="12.75" customHeight="1">
      <c r="B44" s="5"/>
      <c r="C44" s="5"/>
      <c r="D44" s="4"/>
      <c r="E44" s="4"/>
      <c r="F44" s="4"/>
      <c r="G44" s="4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2:28" ht="12.75" customHeight="1">
      <c r="B45" s="5"/>
      <c r="C45" s="5"/>
      <c r="D45" s="4"/>
      <c r="E45" s="4"/>
      <c r="F45" s="4"/>
      <c r="G45" s="4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2:28" ht="12.75" customHeight="1">
      <c r="B46" s="5"/>
      <c r="C46" s="5"/>
      <c r="D46" s="4"/>
      <c r="E46" s="4"/>
      <c r="F46" s="4"/>
      <c r="G46" s="4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2:28" ht="12.75" customHeight="1">
      <c r="B47" s="5"/>
      <c r="C47" s="5"/>
      <c r="D47" s="4"/>
      <c r="E47" s="4"/>
      <c r="F47" s="4"/>
      <c r="G47" s="4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2:28" ht="12.75" customHeight="1">
      <c r="B48" s="5"/>
      <c r="C48" s="5"/>
      <c r="D48" s="4"/>
      <c r="E48" s="4"/>
      <c r="F48" s="4"/>
      <c r="G48" s="4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2:28" ht="12.75" customHeight="1">
      <c r="B49" s="5"/>
      <c r="C49" s="5"/>
      <c r="D49" s="4"/>
      <c r="E49" s="4"/>
      <c r="F49" s="4"/>
      <c r="G49" s="4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2:28" ht="12.75" customHeight="1">
      <c r="B50" s="5"/>
      <c r="C50" s="5"/>
      <c r="D50" s="4"/>
      <c r="E50" s="4"/>
      <c r="F50" s="4"/>
      <c r="G50" s="4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2:28" ht="12.75" customHeight="1">
      <c r="B51" s="5"/>
      <c r="C51" s="5"/>
      <c r="D51" s="4"/>
      <c r="E51" s="4"/>
      <c r="F51" s="4"/>
      <c r="G51" s="4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2:28" ht="12.75" customHeight="1">
      <c r="B52" s="5"/>
      <c r="C52" s="5"/>
      <c r="D52" s="4"/>
      <c r="E52" s="4"/>
      <c r="F52" s="4"/>
      <c r="G52" s="4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2:28" ht="12.75" customHeight="1">
      <c r="B53" s="5"/>
      <c r="C53" s="5"/>
      <c r="D53" s="4"/>
      <c r="E53" s="4"/>
      <c r="F53" s="4"/>
      <c r="G53" s="4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2:28" ht="12.75" customHeight="1">
      <c r="B54" s="5"/>
      <c r="C54" s="5"/>
      <c r="D54" s="4"/>
      <c r="E54" s="4"/>
      <c r="F54" s="4"/>
      <c r="G54" s="4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2:28" ht="12.75" customHeight="1">
      <c r="B55" s="5"/>
      <c r="C55" s="5"/>
      <c r="D55" s="4"/>
      <c r="E55" s="4"/>
      <c r="F55" s="4"/>
      <c r="G55" s="4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2:28" ht="12.75" customHeight="1">
      <c r="B56" s="5"/>
      <c r="C56" s="5"/>
      <c r="D56" s="4"/>
      <c r="E56" s="4"/>
      <c r="F56" s="4"/>
      <c r="G56" s="4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2:28" ht="12.75" customHeight="1">
      <c r="B57" s="5"/>
      <c r="C57" s="5"/>
      <c r="D57" s="4"/>
      <c r="E57" s="4"/>
      <c r="F57" s="4"/>
      <c r="G57" s="4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2:28" ht="12.75" customHeight="1">
      <c r="B58" s="5"/>
      <c r="C58" s="5"/>
      <c r="D58" s="4"/>
      <c r="E58" s="4"/>
      <c r="F58" s="4"/>
      <c r="G58" s="4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2:28" ht="12.75" customHeight="1">
      <c r="B59" s="5"/>
      <c r="C59" s="5"/>
      <c r="D59" s="4"/>
      <c r="E59" s="4"/>
      <c r="F59" s="4"/>
      <c r="G59" s="4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2:28" ht="12.75" customHeight="1">
      <c r="B60" s="5"/>
      <c r="C60" s="5"/>
      <c r="D60" s="4"/>
      <c r="E60" s="4"/>
      <c r="F60" s="4"/>
      <c r="G60" s="4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2:28" ht="12.75" customHeight="1">
      <c r="B61" s="5"/>
      <c r="C61" s="5"/>
      <c r="D61" s="4"/>
      <c r="E61" s="4"/>
      <c r="F61" s="4"/>
      <c r="G61" s="4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2:28" ht="12.75" customHeight="1">
      <c r="B62" s="5"/>
      <c r="C62" s="5"/>
      <c r="D62" s="4"/>
      <c r="E62" s="4"/>
      <c r="F62" s="4"/>
      <c r="G62" s="4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2:28" ht="12.75" customHeight="1">
      <c r="B63" s="5"/>
      <c r="C63" s="5"/>
      <c r="D63" s="4"/>
      <c r="E63" s="4"/>
      <c r="F63" s="4"/>
      <c r="G63" s="4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2:28" ht="12.75" customHeight="1">
      <c r="B64" s="5"/>
      <c r="C64" s="5"/>
      <c r="D64" s="4"/>
      <c r="E64" s="4"/>
      <c r="F64" s="4"/>
      <c r="G64" s="4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2:28" ht="12.75" customHeight="1">
      <c r="B65" s="5"/>
      <c r="C65" s="5"/>
      <c r="D65" s="4"/>
      <c r="E65" s="4"/>
      <c r="F65" s="4"/>
      <c r="G65" s="4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2:28" ht="12.75" customHeight="1">
      <c r="B66" s="5"/>
      <c r="C66" s="5"/>
      <c r="D66" s="4"/>
      <c r="E66" s="4"/>
      <c r="F66" s="4"/>
      <c r="G66" s="4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2:28" ht="12.75" customHeight="1">
      <c r="B67" s="5"/>
      <c r="C67" s="5"/>
      <c r="D67" s="4"/>
      <c r="E67" s="4"/>
      <c r="F67" s="4"/>
      <c r="G67" s="4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2:28" ht="12.75" customHeight="1">
      <c r="B68" s="5"/>
      <c r="C68" s="5"/>
      <c r="D68" s="4"/>
      <c r="E68" s="4"/>
      <c r="F68" s="4"/>
      <c r="G68" s="4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2:28" ht="12.75" customHeight="1">
      <c r="B69" s="5"/>
      <c r="C69" s="5"/>
      <c r="D69" s="4"/>
      <c r="E69" s="4"/>
      <c r="F69" s="4"/>
      <c r="G69" s="4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2:28" ht="12.75" customHeight="1">
      <c r="B70" s="5"/>
      <c r="C70" s="5"/>
      <c r="D70" s="4"/>
      <c r="E70" s="4"/>
      <c r="F70" s="4"/>
      <c r="G70" s="4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2:28" ht="12.75" customHeight="1">
      <c r="B71" s="5"/>
      <c r="C71" s="5"/>
      <c r="D71" s="4"/>
      <c r="E71" s="4"/>
      <c r="F71" s="4"/>
      <c r="G71" s="4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2:28" ht="12.75" customHeight="1">
      <c r="B72" s="5"/>
      <c r="C72" s="5"/>
      <c r="D72" s="4"/>
      <c r="E72" s="4"/>
      <c r="F72" s="4"/>
      <c r="G72" s="4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2:28" ht="12.75" customHeight="1">
      <c r="B73" s="5"/>
      <c r="C73" s="5"/>
      <c r="D73" s="4"/>
      <c r="E73" s="4"/>
      <c r="F73" s="4"/>
      <c r="G73" s="4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2:28" ht="12.75" customHeight="1">
      <c r="B74" s="5"/>
      <c r="C74" s="5"/>
      <c r="D74" s="4"/>
      <c r="E74" s="4"/>
      <c r="F74" s="4"/>
      <c r="G74" s="4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2:28" ht="12.75" customHeight="1">
      <c r="B75" s="5"/>
      <c r="C75" s="5"/>
      <c r="D75" s="4"/>
      <c r="E75" s="4"/>
      <c r="F75" s="4"/>
      <c r="G75" s="4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2:28" ht="12.75" customHeight="1">
      <c r="B76" s="5"/>
      <c r="C76" s="5"/>
      <c r="D76" s="4"/>
      <c r="E76" s="4"/>
      <c r="F76" s="4"/>
      <c r="G76" s="4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2:28" ht="12.75" customHeight="1">
      <c r="B77" s="5"/>
      <c r="C77" s="5"/>
      <c r="D77" s="4"/>
      <c r="E77" s="4"/>
      <c r="F77" s="4"/>
      <c r="G77" s="4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2:28" ht="12.75" customHeight="1">
      <c r="B78" s="5"/>
      <c r="C78" s="5"/>
      <c r="D78" s="4"/>
      <c r="E78" s="4"/>
      <c r="F78" s="4"/>
      <c r="G78" s="4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2:28" ht="12.75" customHeight="1">
      <c r="B79" s="5"/>
      <c r="C79" s="5"/>
      <c r="D79" s="4"/>
      <c r="E79" s="4"/>
      <c r="F79" s="4"/>
      <c r="G79" s="4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2:28" ht="12.75" customHeight="1">
      <c r="B80" s="5"/>
      <c r="C80" s="5"/>
      <c r="D80" s="4"/>
      <c r="E80" s="4"/>
      <c r="F80" s="4"/>
      <c r="G80" s="4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2:28" ht="12.75" customHeight="1">
      <c r="B81" s="5"/>
      <c r="C81" s="5"/>
      <c r="D81" s="4"/>
      <c r="E81" s="4"/>
      <c r="F81" s="4"/>
      <c r="G81" s="4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2:28" ht="12.75" customHeight="1">
      <c r="B82" s="5"/>
      <c r="C82" s="5"/>
      <c r="D82" s="4"/>
      <c r="E82" s="4"/>
      <c r="F82" s="4"/>
      <c r="G82" s="4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2:28" ht="12.75" customHeight="1">
      <c r="B83" s="5"/>
      <c r="C83" s="5"/>
      <c r="D83" s="4"/>
      <c r="E83" s="4"/>
      <c r="F83" s="4"/>
      <c r="G83" s="4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2:28" ht="12.75" customHeight="1">
      <c r="B84" s="5"/>
      <c r="C84" s="5"/>
      <c r="D84" s="4"/>
      <c r="E84" s="4"/>
      <c r="F84" s="4"/>
      <c r="G84" s="4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2:28" ht="12.75" customHeight="1">
      <c r="B85" s="5"/>
      <c r="C85" s="5"/>
      <c r="D85" s="4"/>
      <c r="E85" s="4"/>
      <c r="F85" s="4"/>
      <c r="G85" s="4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2:28" ht="12.75" customHeight="1">
      <c r="B86" s="5"/>
      <c r="C86" s="5"/>
      <c r="D86" s="4"/>
      <c r="E86" s="4"/>
      <c r="F86" s="4"/>
      <c r="G86" s="4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</sheetData>
  <sheetProtection formatCells="0" formatColumns="0" formatRows="0" insertColumns="0" insertRows="0" insertHyperlinks="0" deleteColumns="0" deleteRows="0" sort="0" autoFilter="0" pivotTables="0"/>
  <mergeCells count="1">
    <mergeCell ref="B12:E12"/>
  </mergeCells>
  <pageMargins left="0.25" right="0.25" top="0.75" bottom="0.75" header="0.3" footer="0.3"/>
  <pageSetup paperSize="9" orientation="portrait" r:id="rId1"/>
  <headerFoot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J83"/>
  <sheetViews>
    <sheetView showGridLines="0" zoomScaleNormal="100" zoomScaleSheetLayoutView="100" workbookViewId="0"/>
  </sheetViews>
  <sheetFormatPr defaultColWidth="12.5703125" defaultRowHeight="15" customHeight="1"/>
  <cols>
    <col min="1" max="1" width="3.42578125" customWidth="1"/>
    <col min="2" max="2" width="39.28515625" customWidth="1"/>
    <col min="3" max="3" width="15.5703125" customWidth="1"/>
    <col min="4" max="5" width="15.5703125" style="1" customWidth="1"/>
    <col min="6" max="6" width="3.42578125" style="1" customWidth="1"/>
    <col min="7" max="7" width="13.85546875" style="1" customWidth="1"/>
    <col min="8" max="8" width="20.85546875" style="2" customWidth="1"/>
    <col min="9" max="9" width="15.28515625" style="2" customWidth="1"/>
    <col min="10" max="10" width="197" style="2" customWidth="1"/>
    <col min="11" max="11" width="10.140625" style="2" customWidth="1"/>
    <col min="12" max="12" width="10.28515625" style="2" customWidth="1"/>
    <col min="13" max="13" width="10.140625" style="2" customWidth="1"/>
    <col min="14" max="14" width="12.140625" style="2" customWidth="1"/>
    <col min="15" max="15" width="10.140625" style="2" customWidth="1"/>
    <col min="16" max="16" width="10.28515625" style="2" customWidth="1"/>
    <col min="17" max="17" width="9.85546875" style="2" customWidth="1"/>
    <col min="18" max="18" width="11.5703125" style="2" customWidth="1"/>
    <col min="19" max="19" width="10.7109375" style="2" customWidth="1"/>
    <col min="20" max="20" width="11.5703125" style="2" customWidth="1"/>
    <col min="21" max="21" width="11" style="2" customWidth="1"/>
    <col min="22" max="22" width="12.42578125" style="2" customWidth="1"/>
    <col min="23" max="23" width="11" style="2" customWidth="1"/>
    <col min="24" max="25" width="10.5703125" style="2" customWidth="1"/>
    <col min="26" max="26" width="13" style="2" customWidth="1"/>
    <col min="27" max="27" width="10.140625" style="2" customWidth="1"/>
    <col min="28" max="28" width="13.7109375" style="2" customWidth="1"/>
    <col min="29" max="36" width="12.7109375" style="2" customWidth="1"/>
  </cols>
  <sheetData>
    <row r="1" spans="2:28" ht="12.75" customHeight="1">
      <c r="B1" s="3"/>
      <c r="C1" s="3"/>
      <c r="D1" s="4"/>
      <c r="E1" s="4"/>
      <c r="F1" s="4"/>
      <c r="G1" s="4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8" ht="12.75" customHeight="1">
      <c r="B2" s="3"/>
      <c r="C2" s="3"/>
      <c r="D2" s="4"/>
      <c r="E2" s="4"/>
      <c r="F2" s="4"/>
      <c r="G2" s="4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28" ht="12.75" customHeight="1">
      <c r="B3" s="3"/>
      <c r="C3" s="3"/>
      <c r="D3" s="4"/>
      <c r="E3" s="4"/>
      <c r="F3" s="4"/>
      <c r="G3" s="4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2.75" customHeight="1">
      <c r="B4" s="3"/>
      <c r="C4" s="3"/>
      <c r="D4" s="4"/>
      <c r="E4" s="4"/>
      <c r="F4" s="4"/>
      <c r="G4" s="4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2:28" ht="12.75" customHeight="1">
      <c r="B5" s="3"/>
      <c r="C5" s="3"/>
      <c r="D5" s="4"/>
      <c r="E5" s="4"/>
      <c r="F5" s="4"/>
      <c r="G5" s="4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12.75" customHeight="1">
      <c r="B6" s="3"/>
      <c r="C6" s="3"/>
      <c r="D6" s="4"/>
      <c r="E6" s="4"/>
      <c r="F6" s="4"/>
      <c r="G6" s="4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12.75" customHeight="1">
      <c r="B7" s="3"/>
      <c r="C7" s="3"/>
      <c r="D7" s="4"/>
      <c r="E7" s="4"/>
      <c r="F7" s="4"/>
      <c r="G7" s="4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12.75" customHeight="1">
      <c r="B8" s="3"/>
      <c r="C8" s="3"/>
      <c r="D8" s="4"/>
      <c r="E8" s="4"/>
      <c r="F8" s="4"/>
      <c r="G8" s="4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12.75" customHeight="1">
      <c r="B9" s="3"/>
      <c r="C9" s="3"/>
      <c r="D9" s="4"/>
      <c r="E9" s="4"/>
      <c r="F9" s="4"/>
      <c r="G9" s="4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2:28" ht="12.75" customHeight="1">
      <c r="B10" s="3"/>
      <c r="C10" s="3"/>
      <c r="D10" s="4"/>
      <c r="E10" s="4"/>
      <c r="F10" s="4"/>
      <c r="G10" s="4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2:28" ht="12.75" customHeight="1">
      <c r="B11" s="5"/>
      <c r="C11" s="5"/>
      <c r="D11" s="4"/>
      <c r="E11" s="4"/>
      <c r="F11" s="4"/>
      <c r="G11" s="4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2:28" ht="36" customHeight="1">
      <c r="B12" s="223" t="s">
        <v>32</v>
      </c>
      <c r="C12" s="224"/>
      <c r="D12" s="224"/>
      <c r="E12" s="224"/>
      <c r="F12" s="119"/>
      <c r="G12" s="119"/>
      <c r="H12" s="119"/>
      <c r="I12" s="119"/>
      <c r="J12" s="119"/>
      <c r="K12" s="120"/>
      <c r="L12" s="13"/>
      <c r="M12" s="13"/>
      <c r="N12" s="13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2:28" ht="24.95" customHeight="1">
      <c r="B13" s="129"/>
      <c r="C13" s="129"/>
      <c r="D13" s="101"/>
      <c r="E13" s="101"/>
      <c r="F13" s="7"/>
      <c r="G13" s="7"/>
      <c r="H13" s="7"/>
      <c r="I13" s="7"/>
      <c r="J13" s="7"/>
      <c r="K13" s="7"/>
      <c r="L13" s="14"/>
      <c r="M13" s="14"/>
      <c r="N13" s="14"/>
      <c r="O13" s="16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2"/>
    </row>
    <row r="14" spans="2:28" ht="18" customHeight="1">
      <c r="B14" s="170" t="s">
        <v>34</v>
      </c>
      <c r="C14" s="129"/>
      <c r="D14" s="101"/>
      <c r="E14" s="101"/>
      <c r="F14" s="7"/>
      <c r="G14" s="7"/>
      <c r="H14" s="7"/>
      <c r="I14" s="7"/>
      <c r="J14" s="7"/>
      <c r="K14" s="7"/>
      <c r="L14" s="14"/>
      <c r="M14" s="14"/>
      <c r="N14" s="14"/>
      <c r="O14" s="16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2"/>
    </row>
    <row r="15" spans="2:28" ht="18" customHeight="1">
      <c r="B15" s="131"/>
      <c r="C15" s="132" t="s">
        <v>116</v>
      </c>
      <c r="D15" s="132">
        <v>2023</v>
      </c>
      <c r="E15" s="132">
        <v>2024</v>
      </c>
      <c r="F15" s="7"/>
      <c r="G15" s="7"/>
      <c r="H15" s="7"/>
      <c r="I15" s="7"/>
      <c r="J15" s="7"/>
      <c r="K15" s="7"/>
      <c r="L15" s="14"/>
      <c r="M15" s="14"/>
      <c r="N15" s="14"/>
      <c r="O15" s="16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2"/>
    </row>
    <row r="16" spans="2:28" ht="18" customHeight="1">
      <c r="B16" s="131" t="s">
        <v>217</v>
      </c>
      <c r="C16" s="134" t="s">
        <v>205</v>
      </c>
      <c r="D16" s="135">
        <v>2</v>
      </c>
      <c r="E16" s="135">
        <v>9</v>
      </c>
      <c r="F16" s="7"/>
      <c r="G16" s="7"/>
      <c r="H16" s="7"/>
      <c r="I16" s="7"/>
      <c r="J16" s="7"/>
      <c r="K16" s="7"/>
      <c r="L16" s="14"/>
      <c r="M16" s="14"/>
      <c r="N16" s="14"/>
      <c r="O16" s="16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2"/>
    </row>
    <row r="17" spans="2:28" ht="18" customHeight="1">
      <c r="B17" s="139"/>
      <c r="C17" s="140"/>
      <c r="D17" s="139"/>
      <c r="E17" s="139"/>
      <c r="F17" s="7"/>
      <c r="G17" s="7"/>
      <c r="H17" s="7"/>
      <c r="I17" s="7"/>
      <c r="J17" s="7"/>
      <c r="K17" s="7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2:28" ht="27.75" customHeight="1">
      <c r="B18" s="225" t="s">
        <v>36</v>
      </c>
      <c r="C18" s="225"/>
      <c r="D18" s="225"/>
      <c r="E18" s="225"/>
      <c r="F18" s="7"/>
      <c r="G18" s="7"/>
      <c r="H18" s="7"/>
      <c r="I18" s="7"/>
      <c r="J18" s="7"/>
      <c r="K18" s="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2:28" ht="18" customHeight="1">
      <c r="B19" s="131"/>
      <c r="C19" s="132" t="s">
        <v>116</v>
      </c>
      <c r="D19" s="132">
        <v>2023</v>
      </c>
      <c r="E19" s="132">
        <v>2024</v>
      </c>
      <c r="F19" s="7"/>
      <c r="G19" s="15"/>
      <c r="H19" s="7"/>
      <c r="I19" s="7"/>
      <c r="J19" s="7"/>
      <c r="K19" s="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2:28" ht="18" customHeight="1">
      <c r="B20" s="131" t="s">
        <v>218</v>
      </c>
      <c r="C20" s="134" t="s">
        <v>205</v>
      </c>
      <c r="D20" s="135">
        <v>0</v>
      </c>
      <c r="E20" s="135">
        <v>0</v>
      </c>
      <c r="F20" s="7"/>
      <c r="G20" s="7"/>
      <c r="H20" s="7"/>
      <c r="I20" s="7"/>
      <c r="J20" s="7"/>
      <c r="K20" s="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2:28" ht="18" customHeight="1">
      <c r="B21" s="139"/>
      <c r="C21" s="140"/>
      <c r="D21" s="139"/>
      <c r="E21" s="139"/>
      <c r="F21" s="7"/>
      <c r="G21" s="7"/>
      <c r="H21" s="7"/>
      <c r="I21" s="7"/>
      <c r="J21" s="7"/>
      <c r="K21" s="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2:28" ht="18" customHeight="1">
      <c r="B22" s="141" t="s">
        <v>219</v>
      </c>
      <c r="C22" s="140"/>
      <c r="D22" s="139"/>
      <c r="E22" s="139"/>
      <c r="F22" s="7"/>
      <c r="G22" s="7"/>
      <c r="H22" s="7"/>
      <c r="I22" s="7"/>
      <c r="J22" s="7"/>
      <c r="K22" s="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2:28" ht="18" customHeight="1">
      <c r="B23" s="142"/>
      <c r="C23" s="143" t="s">
        <v>116</v>
      </c>
      <c r="D23" s="132">
        <v>2023</v>
      </c>
      <c r="E23" s="132">
        <v>2024</v>
      </c>
      <c r="F23" s="7"/>
      <c r="G23" s="15"/>
      <c r="H23" s="7"/>
      <c r="I23" s="7"/>
      <c r="J23" s="7"/>
      <c r="K23" s="7"/>
      <c r="L23" s="14"/>
      <c r="M23" s="14"/>
      <c r="N23" s="14"/>
      <c r="O23" s="18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0"/>
    </row>
    <row r="24" spans="2:28" ht="18" customHeight="1">
      <c r="B24" s="146" t="s">
        <v>220</v>
      </c>
      <c r="C24" s="132" t="s">
        <v>62</v>
      </c>
      <c r="D24" s="146">
        <v>97</v>
      </c>
      <c r="E24" s="131">
        <v>97</v>
      </c>
      <c r="F24" s="7"/>
      <c r="G24" s="7"/>
      <c r="H24" s="7"/>
      <c r="I24" s="7"/>
      <c r="J24" s="17"/>
      <c r="K24" s="7"/>
      <c r="L24" s="14"/>
      <c r="M24" s="14"/>
      <c r="N24" s="14"/>
      <c r="O24" s="16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2"/>
    </row>
    <row r="25" spans="2:28" ht="18" customHeight="1">
      <c r="B25" s="131" t="s">
        <v>221</v>
      </c>
      <c r="C25" s="132" t="s">
        <v>62</v>
      </c>
      <c r="D25" s="131">
        <v>87</v>
      </c>
      <c r="E25" s="131">
        <v>83</v>
      </c>
      <c r="F25" s="7"/>
      <c r="G25" s="7"/>
      <c r="H25" s="7"/>
      <c r="I25" s="7"/>
      <c r="J25" s="7"/>
      <c r="K25" s="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2:28" ht="18" customHeight="1">
      <c r="B26" s="145"/>
      <c r="C26" s="140"/>
      <c r="D26" s="139"/>
      <c r="E26" s="139"/>
      <c r="F26" s="7"/>
      <c r="G26" s="7"/>
      <c r="H26" s="7"/>
      <c r="I26" s="7"/>
      <c r="J26" s="7"/>
      <c r="K26" s="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2:28" ht="12.75" customHeight="1">
      <c r="B27" s="125"/>
      <c r="C27" s="125"/>
      <c r="D27" s="122"/>
      <c r="E27" s="122"/>
      <c r="F27" s="4"/>
      <c r="G27" s="4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2:28" ht="12.75" customHeight="1">
      <c r="B28" s="5"/>
      <c r="C28" s="5"/>
      <c r="D28" s="4"/>
      <c r="E28" s="4"/>
      <c r="F28" s="4"/>
      <c r="G28" s="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2:28" ht="12.75" customHeight="1">
      <c r="B29" s="5"/>
      <c r="C29" s="5"/>
      <c r="D29" s="4"/>
      <c r="E29" s="4"/>
      <c r="F29" s="4"/>
      <c r="G29" s="4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2:28" ht="12.75" customHeight="1">
      <c r="B30" s="5"/>
      <c r="C30" s="5"/>
      <c r="D30" s="4"/>
      <c r="E30" s="4"/>
      <c r="F30" s="4"/>
      <c r="G30" s="4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2:28" ht="12.75" customHeight="1">
      <c r="B31" s="5"/>
      <c r="C31" s="5"/>
      <c r="D31" s="4"/>
      <c r="E31" s="4"/>
      <c r="F31" s="4"/>
      <c r="G31" s="4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2:28" ht="12.75" customHeight="1">
      <c r="B32" s="5"/>
      <c r="C32" s="5"/>
      <c r="D32" s="4"/>
      <c r="E32" s="4"/>
      <c r="F32" s="4"/>
      <c r="G32" s="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2:28" ht="12.75" customHeight="1">
      <c r="B33" s="5"/>
      <c r="C33" s="5"/>
      <c r="D33" s="4"/>
      <c r="E33" s="4"/>
      <c r="F33" s="4"/>
      <c r="G33" s="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2:28" ht="12.75" customHeight="1">
      <c r="B34" s="5"/>
      <c r="C34" s="5"/>
      <c r="D34" s="4"/>
      <c r="E34" s="4"/>
      <c r="F34" s="4"/>
      <c r="G34" s="4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2:28" ht="12.75" customHeight="1">
      <c r="B35" s="5"/>
      <c r="C35" s="5"/>
      <c r="D35" s="4"/>
      <c r="E35" s="4"/>
      <c r="F35" s="4"/>
      <c r="G35" s="4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2:28" ht="12.75" customHeight="1">
      <c r="B36" s="5"/>
      <c r="C36" s="5"/>
      <c r="D36" s="4"/>
      <c r="E36" s="4"/>
      <c r="F36" s="4"/>
      <c r="G36" s="4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2:28" ht="12.75" customHeight="1">
      <c r="B37" s="5"/>
      <c r="C37" s="5"/>
      <c r="D37" s="4"/>
      <c r="E37" s="4"/>
      <c r="F37" s="4"/>
      <c r="G37" s="4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2:28" ht="12.75" customHeight="1">
      <c r="B38" s="5"/>
      <c r="C38" s="5"/>
      <c r="D38" s="4"/>
      <c r="E38" s="4"/>
      <c r="F38" s="4"/>
      <c r="G38" s="4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2:28" ht="12.75" customHeight="1">
      <c r="B39" s="5"/>
      <c r="C39" s="5"/>
      <c r="D39" s="4"/>
      <c r="E39" s="4"/>
      <c r="F39" s="4"/>
      <c r="G39" s="4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2:28" ht="12.75" customHeight="1">
      <c r="B40" s="5"/>
      <c r="C40" s="5"/>
      <c r="D40" s="4"/>
      <c r="E40" s="4"/>
      <c r="F40" s="4"/>
      <c r="G40" s="4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2:28" ht="12.75" customHeight="1">
      <c r="B41" s="5"/>
      <c r="C41" s="5"/>
      <c r="D41" s="4"/>
      <c r="E41" s="4"/>
      <c r="F41" s="4"/>
      <c r="G41" s="4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2:28" ht="12.75" customHeight="1">
      <c r="B42" s="5"/>
      <c r="C42" s="5"/>
      <c r="D42" s="4"/>
      <c r="E42" s="4"/>
      <c r="F42" s="4"/>
      <c r="G42" s="4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2:28" ht="12.75" customHeight="1">
      <c r="B43" s="5"/>
      <c r="C43" s="5"/>
      <c r="D43" s="4"/>
      <c r="E43" s="4"/>
      <c r="F43" s="4"/>
      <c r="G43" s="4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2:28" ht="12.75" customHeight="1">
      <c r="B44" s="5"/>
      <c r="C44" s="5"/>
      <c r="D44" s="4"/>
      <c r="E44" s="4"/>
      <c r="F44" s="4"/>
      <c r="G44" s="4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2:28" ht="12.75" customHeight="1">
      <c r="B45" s="5"/>
      <c r="C45" s="5"/>
      <c r="D45" s="4"/>
      <c r="E45" s="4"/>
      <c r="F45" s="4"/>
      <c r="G45" s="4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2:28" ht="12.75" customHeight="1">
      <c r="B46" s="5"/>
      <c r="C46" s="5"/>
      <c r="D46" s="4"/>
      <c r="E46" s="4"/>
      <c r="F46" s="4"/>
      <c r="G46" s="4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2:28" ht="12.75" customHeight="1">
      <c r="B47" s="5"/>
      <c r="C47" s="5"/>
      <c r="D47" s="4"/>
      <c r="E47" s="4"/>
      <c r="F47" s="4"/>
      <c r="G47" s="4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2:28" ht="12.75" customHeight="1">
      <c r="B48" s="5"/>
      <c r="C48" s="5"/>
      <c r="D48" s="4"/>
      <c r="E48" s="4"/>
      <c r="F48" s="4"/>
      <c r="G48" s="4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2:28" ht="12.75" customHeight="1">
      <c r="B49" s="5"/>
      <c r="C49" s="5"/>
      <c r="D49" s="4"/>
      <c r="E49" s="4"/>
      <c r="F49" s="4"/>
      <c r="G49" s="4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2:28" ht="12.75" customHeight="1">
      <c r="B50" s="5"/>
      <c r="C50" s="5"/>
      <c r="D50" s="4"/>
      <c r="E50" s="4"/>
      <c r="F50" s="4"/>
      <c r="G50" s="4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2:28" ht="12.75" customHeight="1">
      <c r="B51" s="5"/>
      <c r="C51" s="5"/>
      <c r="D51" s="4"/>
      <c r="E51" s="4"/>
      <c r="F51" s="4"/>
      <c r="G51" s="4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2:28" ht="12.75" customHeight="1">
      <c r="B52" s="5"/>
      <c r="C52" s="5"/>
      <c r="D52" s="4"/>
      <c r="E52" s="4"/>
      <c r="F52" s="4"/>
      <c r="G52" s="4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2:28" ht="12.75" customHeight="1">
      <c r="B53" s="5"/>
      <c r="C53" s="5"/>
      <c r="D53" s="4"/>
      <c r="E53" s="4"/>
      <c r="F53" s="4"/>
      <c r="G53" s="4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2:28" ht="12.75" customHeight="1">
      <c r="B54" s="5"/>
      <c r="C54" s="5"/>
      <c r="D54" s="4"/>
      <c r="E54" s="4"/>
      <c r="F54" s="4"/>
      <c r="G54" s="4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2:28" ht="12.75" customHeight="1">
      <c r="B55" s="5"/>
      <c r="C55" s="5"/>
      <c r="D55" s="4"/>
      <c r="E55" s="4"/>
      <c r="F55" s="4"/>
      <c r="G55" s="4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2:28" ht="12.75" customHeight="1">
      <c r="B56" s="5"/>
      <c r="C56" s="5"/>
      <c r="D56" s="4"/>
      <c r="E56" s="4"/>
      <c r="F56" s="4"/>
      <c r="G56" s="4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2:28" ht="12.75" customHeight="1">
      <c r="B57" s="5"/>
      <c r="C57" s="5"/>
      <c r="D57" s="4"/>
      <c r="E57" s="4"/>
      <c r="F57" s="4"/>
      <c r="G57" s="4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2:28" ht="12.75" customHeight="1">
      <c r="B58" s="5"/>
      <c r="C58" s="5"/>
      <c r="D58" s="4"/>
      <c r="E58" s="4"/>
      <c r="F58" s="4"/>
      <c r="G58" s="4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2:28" ht="12.75" customHeight="1">
      <c r="B59" s="5"/>
      <c r="C59" s="5"/>
      <c r="D59" s="4"/>
      <c r="E59" s="4"/>
      <c r="F59" s="4"/>
      <c r="G59" s="4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2:28" ht="12.75" customHeight="1">
      <c r="B60" s="5"/>
      <c r="C60" s="5"/>
      <c r="D60" s="4"/>
      <c r="E60" s="4"/>
      <c r="F60" s="4"/>
      <c r="G60" s="4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2:28" ht="12.75" customHeight="1">
      <c r="B61" s="5"/>
      <c r="C61" s="5"/>
      <c r="D61" s="4"/>
      <c r="E61" s="4"/>
      <c r="F61" s="4"/>
      <c r="G61" s="4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2:28" ht="12.75" customHeight="1">
      <c r="B62" s="5"/>
      <c r="C62" s="5"/>
      <c r="D62" s="4"/>
      <c r="E62" s="4"/>
      <c r="F62" s="4"/>
      <c r="G62" s="4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2:28" ht="12.75" customHeight="1">
      <c r="B63" s="5"/>
      <c r="C63" s="5"/>
      <c r="D63" s="4"/>
      <c r="E63" s="4"/>
      <c r="F63" s="4"/>
      <c r="G63" s="4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2:28" ht="12.75" customHeight="1">
      <c r="B64" s="5"/>
      <c r="C64" s="5"/>
      <c r="D64" s="4"/>
      <c r="E64" s="4"/>
      <c r="F64" s="4"/>
      <c r="G64" s="4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2:28" ht="12.75" customHeight="1">
      <c r="B65" s="5"/>
      <c r="C65" s="5"/>
      <c r="D65" s="4"/>
      <c r="E65" s="4"/>
      <c r="F65" s="4"/>
      <c r="G65" s="4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2:28" ht="12.75" customHeight="1">
      <c r="B66" s="5"/>
      <c r="C66" s="5"/>
      <c r="D66" s="4"/>
      <c r="E66" s="4"/>
      <c r="F66" s="4"/>
      <c r="G66" s="4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2:28" ht="12.75" customHeight="1">
      <c r="B67" s="5"/>
      <c r="C67" s="5"/>
      <c r="D67" s="4"/>
      <c r="E67" s="4"/>
      <c r="F67" s="4"/>
      <c r="G67" s="4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2:28" ht="12.75" customHeight="1">
      <c r="B68" s="5"/>
      <c r="C68" s="5"/>
      <c r="D68" s="4"/>
      <c r="E68" s="4"/>
      <c r="F68" s="4"/>
      <c r="G68" s="4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2:28" ht="12.75" customHeight="1">
      <c r="B69" s="5"/>
      <c r="C69" s="5"/>
      <c r="D69" s="4"/>
      <c r="E69" s="4"/>
      <c r="F69" s="4"/>
      <c r="G69" s="4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2:28" ht="12.75" customHeight="1">
      <c r="B70" s="5"/>
      <c r="C70" s="5"/>
      <c r="D70" s="4"/>
      <c r="E70" s="4"/>
      <c r="F70" s="4"/>
      <c r="G70" s="4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2:28" ht="12.75" customHeight="1">
      <c r="B71" s="5"/>
      <c r="C71" s="5"/>
      <c r="D71" s="4"/>
      <c r="E71" s="4"/>
      <c r="F71" s="4"/>
      <c r="G71" s="4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2:28" ht="12.75" customHeight="1">
      <c r="B72" s="5"/>
      <c r="C72" s="5"/>
      <c r="D72" s="4"/>
      <c r="E72" s="4"/>
      <c r="F72" s="4"/>
      <c r="G72" s="4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2:28" ht="12.75" customHeight="1">
      <c r="B73" s="5"/>
      <c r="C73" s="5"/>
      <c r="D73" s="4"/>
      <c r="E73" s="4"/>
      <c r="F73" s="4"/>
      <c r="G73" s="4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2:28" ht="12.75" customHeight="1">
      <c r="B74" s="5"/>
      <c r="C74" s="5"/>
      <c r="D74" s="4"/>
      <c r="E74" s="4"/>
      <c r="F74" s="4"/>
      <c r="G74" s="4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2:28" ht="12.75" customHeight="1">
      <c r="B75" s="5"/>
      <c r="C75" s="5"/>
      <c r="D75" s="4"/>
      <c r="E75" s="4"/>
      <c r="F75" s="4"/>
      <c r="G75" s="4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2:28" ht="12.75" customHeight="1">
      <c r="B76" s="5"/>
      <c r="C76" s="5"/>
      <c r="D76" s="4"/>
      <c r="E76" s="4"/>
      <c r="F76" s="4"/>
      <c r="G76" s="4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2:28" ht="12.75" customHeight="1">
      <c r="B77" s="5"/>
      <c r="C77" s="5"/>
      <c r="D77" s="4"/>
      <c r="E77" s="4"/>
      <c r="F77" s="4"/>
      <c r="G77" s="4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2:28" ht="12.75" customHeight="1">
      <c r="B78" s="5"/>
      <c r="C78" s="5"/>
      <c r="D78" s="4"/>
      <c r="E78" s="4"/>
      <c r="F78" s="4"/>
      <c r="G78" s="4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2:28" ht="12.75" customHeight="1">
      <c r="B79" s="5"/>
      <c r="C79" s="5"/>
      <c r="D79" s="4"/>
      <c r="E79" s="4"/>
      <c r="F79" s="4"/>
      <c r="G79" s="4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2:28" ht="12.75" customHeight="1">
      <c r="B80" s="5"/>
      <c r="C80" s="5"/>
      <c r="D80" s="4"/>
      <c r="E80" s="4"/>
      <c r="F80" s="4"/>
      <c r="G80" s="4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2:28" ht="12.75" customHeight="1">
      <c r="B81" s="5"/>
      <c r="C81" s="5"/>
      <c r="D81" s="4"/>
      <c r="E81" s="4"/>
      <c r="F81" s="4"/>
      <c r="G81" s="4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2:28" ht="12.75" customHeight="1">
      <c r="B82" s="5"/>
      <c r="C82" s="5"/>
      <c r="D82" s="4"/>
      <c r="E82" s="4"/>
      <c r="F82" s="4"/>
      <c r="G82" s="4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2:28" ht="12.75" customHeight="1">
      <c r="B83" s="5"/>
      <c r="C83" s="5"/>
      <c r="D83" s="4"/>
      <c r="E83" s="4"/>
      <c r="F83" s="4"/>
      <c r="G83" s="4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</sheetData>
  <sheetProtection formatCells="0" formatColumns="0" formatRows="0" insertColumns="0" insertRows="0" insertHyperlinks="0" deleteColumns="0" deleteRows="0" sort="0" autoFilter="0" pivotTables="0"/>
  <mergeCells count="2">
    <mergeCell ref="B12:E12"/>
    <mergeCell ref="B18:E18"/>
  </mergeCells>
  <pageMargins left="0.25" right="0.25" top="0.75" bottom="0.75" header="0.3" footer="0.3"/>
  <pageSetup paperSize="9" orientation="portrait" r:id="rId1"/>
  <headerFoot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J87"/>
  <sheetViews>
    <sheetView showGridLines="0" zoomScaleNormal="100" zoomScaleSheetLayoutView="100" workbookViewId="0"/>
  </sheetViews>
  <sheetFormatPr defaultColWidth="12.5703125" defaultRowHeight="15" customHeight="1"/>
  <cols>
    <col min="1" max="1" width="3.42578125" customWidth="1"/>
    <col min="2" max="2" width="39.28515625" customWidth="1"/>
    <col min="3" max="3" width="15.5703125" customWidth="1"/>
    <col min="4" max="5" width="15.5703125" style="1" customWidth="1"/>
    <col min="6" max="6" width="3.42578125" style="1" customWidth="1"/>
    <col min="7" max="7" width="13.85546875" style="1" customWidth="1"/>
    <col min="8" max="8" width="20.85546875" style="2" customWidth="1"/>
    <col min="9" max="9" width="15.28515625" style="2" customWidth="1"/>
    <col min="10" max="10" width="197" style="2" customWidth="1"/>
    <col min="11" max="11" width="10.140625" style="2" customWidth="1"/>
    <col min="12" max="12" width="10.28515625" style="2" customWidth="1"/>
    <col min="13" max="13" width="10.140625" style="2" customWidth="1"/>
    <col min="14" max="14" width="12.140625" style="2" customWidth="1"/>
    <col min="15" max="15" width="10.140625" style="2" customWidth="1"/>
    <col min="16" max="16" width="10.28515625" style="2" customWidth="1"/>
    <col min="17" max="17" width="9.85546875" style="2" customWidth="1"/>
    <col min="18" max="18" width="11.5703125" style="2" customWidth="1"/>
    <col min="19" max="19" width="10.7109375" style="2" customWidth="1"/>
    <col min="20" max="20" width="11.5703125" style="2" customWidth="1"/>
    <col min="21" max="21" width="11" style="2" customWidth="1"/>
    <col min="22" max="22" width="12.42578125" style="2" customWidth="1"/>
    <col min="23" max="23" width="11" style="2" customWidth="1"/>
    <col min="24" max="25" width="10.5703125" style="2" customWidth="1"/>
    <col min="26" max="26" width="13" style="2" customWidth="1"/>
    <col min="27" max="27" width="10.140625" style="2" customWidth="1"/>
    <col min="28" max="28" width="13.7109375" style="2" customWidth="1"/>
    <col min="29" max="36" width="12.7109375" style="2" customWidth="1"/>
  </cols>
  <sheetData>
    <row r="1" spans="2:28" ht="12.75" customHeight="1">
      <c r="B1" s="3"/>
      <c r="C1" s="3"/>
      <c r="D1" s="4"/>
      <c r="E1" s="4"/>
      <c r="F1" s="4"/>
      <c r="G1" s="4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8" ht="12.75" customHeight="1">
      <c r="B2" s="3"/>
      <c r="C2" s="3"/>
      <c r="D2" s="4"/>
      <c r="E2" s="4"/>
      <c r="F2" s="4"/>
      <c r="G2" s="4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28" ht="12.75" customHeight="1">
      <c r="B3" s="3"/>
      <c r="C3" s="3"/>
      <c r="D3" s="4"/>
      <c r="E3" s="4"/>
      <c r="F3" s="4"/>
      <c r="G3" s="4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2.75" customHeight="1">
      <c r="B4" s="3"/>
      <c r="C4" s="3"/>
      <c r="D4" s="4"/>
      <c r="E4" s="4"/>
      <c r="F4" s="4"/>
      <c r="G4" s="4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2:28" ht="12.75" customHeight="1">
      <c r="B5" s="3"/>
      <c r="C5" s="3"/>
      <c r="D5" s="4"/>
      <c r="E5" s="4"/>
      <c r="F5" s="4"/>
      <c r="G5" s="4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12.75" customHeight="1">
      <c r="B6" s="3"/>
      <c r="C6" s="3"/>
      <c r="D6" s="4"/>
      <c r="E6" s="4"/>
      <c r="F6" s="4"/>
      <c r="G6" s="4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12.75" customHeight="1">
      <c r="B7" s="3"/>
      <c r="C7" s="3"/>
      <c r="D7" s="4"/>
      <c r="E7" s="4"/>
      <c r="F7" s="4"/>
      <c r="G7" s="4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12.75" customHeight="1">
      <c r="B8" s="3"/>
      <c r="C8" s="3"/>
      <c r="D8" s="4"/>
      <c r="E8" s="4"/>
      <c r="F8" s="4"/>
      <c r="G8" s="4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12.75" customHeight="1">
      <c r="B9" s="3"/>
      <c r="C9" s="3"/>
      <c r="D9" s="4"/>
      <c r="E9" s="4"/>
      <c r="F9" s="4"/>
      <c r="G9" s="4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2:28" ht="12.75" customHeight="1">
      <c r="B10" s="3"/>
      <c r="C10" s="3"/>
      <c r="D10" s="4"/>
      <c r="E10" s="4"/>
      <c r="F10" s="4"/>
      <c r="G10" s="4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2:28" ht="12.75" customHeight="1">
      <c r="B11" s="5"/>
      <c r="C11" s="5"/>
      <c r="D11" s="4"/>
      <c r="E11" s="4"/>
      <c r="F11" s="4"/>
      <c r="G11" s="4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2:28" ht="36" customHeight="1">
      <c r="B12" s="223" t="s">
        <v>40</v>
      </c>
      <c r="C12" s="224"/>
      <c r="D12" s="224"/>
      <c r="E12" s="224"/>
      <c r="F12" s="119"/>
      <c r="G12" s="119"/>
      <c r="H12" s="119"/>
      <c r="I12" s="119"/>
      <c r="J12" s="119"/>
      <c r="K12" s="120"/>
      <c r="L12" s="13"/>
      <c r="M12" s="13"/>
      <c r="N12" s="13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2:28" ht="24.95" customHeight="1">
      <c r="B13" s="129"/>
      <c r="C13" s="129"/>
      <c r="D13" s="101"/>
      <c r="E13" s="101"/>
      <c r="F13" s="7"/>
      <c r="G13" s="7"/>
      <c r="H13" s="7"/>
      <c r="I13" s="7"/>
      <c r="J13" s="7"/>
      <c r="K13" s="7"/>
      <c r="L13" s="14"/>
      <c r="M13" s="14"/>
      <c r="N13" s="14"/>
      <c r="O13" s="16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2"/>
    </row>
    <row r="14" spans="2:28" ht="18" customHeight="1">
      <c r="B14" s="170" t="s">
        <v>42</v>
      </c>
      <c r="C14" s="129"/>
      <c r="D14" s="101"/>
      <c r="E14" s="101"/>
      <c r="F14" s="7"/>
      <c r="G14" s="7"/>
      <c r="H14" s="7"/>
      <c r="I14" s="7"/>
      <c r="J14" s="7"/>
      <c r="K14" s="7"/>
      <c r="L14" s="14"/>
      <c r="M14" s="14"/>
      <c r="N14" s="14"/>
      <c r="O14" s="16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2"/>
    </row>
    <row r="15" spans="2:28" ht="18" customHeight="1">
      <c r="B15" s="133" t="s">
        <v>222</v>
      </c>
      <c r="C15" s="132" t="s">
        <v>116</v>
      </c>
      <c r="D15" s="132">
        <v>2024</v>
      </c>
      <c r="E15" s="140"/>
      <c r="F15" s="7"/>
      <c r="G15" s="7"/>
      <c r="H15" s="7"/>
      <c r="I15" s="7"/>
      <c r="J15" s="7"/>
      <c r="K15" s="7"/>
      <c r="L15" s="14"/>
      <c r="M15" s="14"/>
      <c r="N15" s="14"/>
      <c r="O15" s="16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2"/>
    </row>
    <row r="16" spans="2:28" ht="18" customHeight="1">
      <c r="B16" s="142" t="s">
        <v>223</v>
      </c>
      <c r="C16" s="132" t="s">
        <v>105</v>
      </c>
      <c r="D16" s="153">
        <v>5341</v>
      </c>
      <c r="E16" s="139"/>
      <c r="F16" s="7"/>
      <c r="G16" s="7"/>
      <c r="H16" s="7"/>
      <c r="I16" s="7"/>
      <c r="J16" s="7"/>
      <c r="K16" s="7"/>
      <c r="L16" s="14"/>
      <c r="M16" s="14"/>
      <c r="N16" s="14"/>
      <c r="O16" s="16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2"/>
    </row>
    <row r="17" spans="2:28" ht="18" customHeight="1">
      <c r="B17" s="131" t="s">
        <v>224</v>
      </c>
      <c r="C17" s="132" t="s">
        <v>105</v>
      </c>
      <c r="D17" s="153">
        <v>0</v>
      </c>
      <c r="E17" s="139"/>
      <c r="F17" s="7"/>
      <c r="G17" s="7"/>
      <c r="H17" s="7"/>
      <c r="I17" s="7"/>
      <c r="J17" s="7"/>
      <c r="K17" s="7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2:28" ht="18" customHeight="1">
      <c r="B18" s="131" t="s">
        <v>225</v>
      </c>
      <c r="C18" s="132" t="s">
        <v>105</v>
      </c>
      <c r="D18" s="153">
        <v>25</v>
      </c>
      <c r="E18" s="139"/>
      <c r="F18" s="7"/>
      <c r="G18" s="7"/>
      <c r="H18" s="7"/>
      <c r="I18" s="7"/>
      <c r="J18" s="7"/>
      <c r="K18" s="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2:28" ht="18" customHeight="1">
      <c r="B19" s="133" t="s">
        <v>226</v>
      </c>
      <c r="C19" s="132" t="s">
        <v>105</v>
      </c>
      <c r="D19" s="153">
        <v>7502</v>
      </c>
      <c r="E19" s="139"/>
      <c r="F19" s="7"/>
      <c r="G19" s="7"/>
      <c r="H19" s="7"/>
      <c r="I19" s="7"/>
      <c r="J19" s="7"/>
      <c r="K19" s="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2:28" ht="18" customHeight="1">
      <c r="B20" s="131" t="s">
        <v>227</v>
      </c>
      <c r="C20" s="132" t="s">
        <v>105</v>
      </c>
      <c r="D20" s="153">
        <v>4187</v>
      </c>
      <c r="E20" s="139"/>
      <c r="F20" s="7"/>
      <c r="G20" s="7"/>
      <c r="H20" s="7"/>
      <c r="I20" s="7"/>
      <c r="J20" s="7"/>
      <c r="K20" s="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2:28" ht="40.5" customHeight="1">
      <c r="B21" s="161" t="s">
        <v>228</v>
      </c>
      <c r="C21" s="132" t="s">
        <v>105</v>
      </c>
      <c r="D21" s="153">
        <v>2748</v>
      </c>
      <c r="E21" s="139"/>
      <c r="F21" s="7"/>
      <c r="G21" s="7"/>
      <c r="H21" s="7"/>
      <c r="I21" s="7"/>
      <c r="J21" s="7"/>
      <c r="K21" s="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2:28" ht="18" customHeight="1">
      <c r="B22" s="131" t="s">
        <v>229</v>
      </c>
      <c r="C22" s="132" t="s">
        <v>105</v>
      </c>
      <c r="D22" s="153">
        <v>109</v>
      </c>
      <c r="E22" s="139"/>
      <c r="F22" s="7"/>
      <c r="G22" s="7"/>
      <c r="H22" s="7"/>
      <c r="I22" s="7"/>
      <c r="J22" s="7"/>
      <c r="K22" s="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2:28" ht="18" customHeight="1">
      <c r="B23" s="131" t="s">
        <v>230</v>
      </c>
      <c r="C23" s="132" t="s">
        <v>105</v>
      </c>
      <c r="D23" s="153">
        <v>332</v>
      </c>
      <c r="E23" s="139"/>
      <c r="F23" s="7"/>
      <c r="G23" s="7"/>
      <c r="H23" s="7"/>
      <c r="I23" s="7"/>
      <c r="J23" s="7"/>
      <c r="K23" s="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2:28" ht="18" customHeight="1">
      <c r="B24" s="131" t="s">
        <v>231</v>
      </c>
      <c r="C24" s="132" t="s">
        <v>105</v>
      </c>
      <c r="D24" s="153">
        <v>126</v>
      </c>
      <c r="E24" s="139"/>
      <c r="F24" s="7"/>
      <c r="G24" s="7"/>
      <c r="H24" s="7"/>
      <c r="I24" s="7"/>
      <c r="J24" s="7"/>
      <c r="K24" s="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2:28" ht="18" customHeight="1">
      <c r="B25" s="133" t="s">
        <v>232</v>
      </c>
      <c r="C25" s="132" t="s">
        <v>105</v>
      </c>
      <c r="D25" s="153">
        <v>1153</v>
      </c>
      <c r="E25" s="139"/>
      <c r="F25" s="7"/>
      <c r="G25" s="7"/>
      <c r="H25" s="7"/>
      <c r="I25" s="7"/>
      <c r="J25" s="7"/>
      <c r="K25" s="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2:28" ht="18" customHeight="1">
      <c r="B26" s="139"/>
      <c r="C26" s="140"/>
      <c r="D26" s="139"/>
      <c r="E26" s="139"/>
      <c r="F26" s="7"/>
      <c r="G26" s="7"/>
      <c r="H26" s="7"/>
      <c r="I26" s="7"/>
      <c r="J26" s="7"/>
      <c r="K26" s="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2:28" ht="18" customHeight="1">
      <c r="B27" s="141" t="s">
        <v>44</v>
      </c>
      <c r="C27" s="140"/>
      <c r="D27" s="139"/>
      <c r="E27" s="139"/>
      <c r="F27" s="7"/>
      <c r="G27" s="7"/>
      <c r="H27" s="7"/>
      <c r="I27" s="7"/>
      <c r="J27" s="7"/>
      <c r="K27" s="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2:28" ht="18" customHeight="1">
      <c r="B28" s="131"/>
      <c r="C28" s="132" t="s">
        <v>116</v>
      </c>
      <c r="D28" s="132">
        <v>2023</v>
      </c>
      <c r="E28" s="132">
        <v>2024</v>
      </c>
      <c r="F28" s="7"/>
      <c r="G28" s="15"/>
      <c r="H28" s="7"/>
      <c r="I28" s="7"/>
      <c r="J28" s="7"/>
      <c r="K28" s="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2:28" ht="18" customHeight="1">
      <c r="B29" s="131" t="s">
        <v>233</v>
      </c>
      <c r="C29" s="134" t="s">
        <v>105</v>
      </c>
      <c r="D29" s="135">
        <v>0</v>
      </c>
      <c r="E29" s="135">
        <v>0</v>
      </c>
      <c r="F29" s="7"/>
      <c r="G29" s="7"/>
      <c r="H29" s="7"/>
      <c r="I29" s="7"/>
      <c r="J29" s="7"/>
      <c r="K29" s="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2:28" ht="18" customHeight="1">
      <c r="B30" s="139"/>
      <c r="C30" s="140"/>
      <c r="D30" s="139"/>
      <c r="E30" s="139"/>
      <c r="F30" s="7"/>
      <c r="G30" s="7"/>
      <c r="H30" s="7"/>
      <c r="I30" s="7"/>
      <c r="J30" s="7"/>
      <c r="K30" s="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2:28" ht="12.75" customHeight="1">
      <c r="B31" s="141" t="s">
        <v>46</v>
      </c>
      <c r="C31" s="140"/>
      <c r="D31" s="139"/>
      <c r="E31" s="139"/>
      <c r="F31" s="4"/>
      <c r="G31" s="4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2:28" ht="12.75" customHeight="1">
      <c r="B32" s="142"/>
      <c r="C32" s="143" t="s">
        <v>116</v>
      </c>
      <c r="D32" s="132">
        <v>2023</v>
      </c>
      <c r="E32" s="132">
        <v>2024</v>
      </c>
      <c r="F32" s="4"/>
      <c r="G32" s="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2:28" ht="12.75" customHeight="1">
      <c r="B33" s="146" t="s">
        <v>234</v>
      </c>
      <c r="C33" s="134" t="s">
        <v>105</v>
      </c>
      <c r="D33" s="131">
        <v>2.5</v>
      </c>
      <c r="E33" s="131">
        <v>6.3</v>
      </c>
      <c r="F33" s="4"/>
      <c r="G33" s="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2:28" ht="12.75" customHeight="1">
      <c r="B34" s="125"/>
      <c r="C34" s="125"/>
      <c r="D34" s="122"/>
      <c r="E34" s="122"/>
      <c r="F34" s="4"/>
      <c r="G34" s="4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2:28" ht="12.75" customHeight="1">
      <c r="B35" s="125"/>
      <c r="C35" s="125"/>
      <c r="D35" s="122"/>
      <c r="E35" s="122"/>
      <c r="F35" s="4"/>
      <c r="G35" s="4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2:28" ht="12.75" customHeight="1">
      <c r="B36" s="214" t="s">
        <v>48</v>
      </c>
      <c r="C36" s="125"/>
      <c r="D36" s="122"/>
      <c r="E36" s="122"/>
      <c r="F36" s="4"/>
      <c r="G36" s="4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2:28" ht="12.75" customHeight="1">
      <c r="B37" s="142"/>
      <c r="C37" s="143" t="s">
        <v>116</v>
      </c>
      <c r="D37" s="132">
        <v>2023</v>
      </c>
      <c r="E37" s="132">
        <v>2024</v>
      </c>
      <c r="F37" s="4"/>
      <c r="G37" s="4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2:28" ht="12.75" customHeight="1">
      <c r="B38" s="146" t="s">
        <v>234</v>
      </c>
      <c r="C38" s="134" t="s">
        <v>70</v>
      </c>
      <c r="D38" s="131">
        <v>1080</v>
      </c>
      <c r="E38" s="131">
        <v>1149</v>
      </c>
      <c r="F38" s="4"/>
      <c r="G38" s="4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2:28" ht="12.75" customHeight="1">
      <c r="B39" s="125"/>
      <c r="C39" s="125"/>
      <c r="D39" s="122"/>
      <c r="E39" s="122"/>
      <c r="F39" s="4"/>
      <c r="G39" s="4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2:28" ht="12.75" customHeight="1">
      <c r="B40" s="125"/>
      <c r="C40" s="125"/>
      <c r="D40" s="122"/>
      <c r="E40" s="122"/>
      <c r="F40" s="4"/>
      <c r="G40" s="4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2:28" ht="12.75" customHeight="1">
      <c r="B41" s="5"/>
      <c r="C41" s="5"/>
      <c r="D41" s="4"/>
      <c r="E41" s="4"/>
      <c r="F41" s="4"/>
      <c r="G41" s="4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2:28" ht="12.75" customHeight="1">
      <c r="B42" s="5"/>
      <c r="C42" s="5"/>
      <c r="D42" s="4"/>
      <c r="E42" s="4"/>
      <c r="F42" s="4"/>
      <c r="G42" s="4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2:28" ht="12.75" customHeight="1">
      <c r="B43" s="5"/>
      <c r="C43" s="5"/>
      <c r="D43" s="4"/>
      <c r="E43" s="4"/>
      <c r="F43" s="4"/>
      <c r="G43" s="4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2:28" ht="12.75" customHeight="1">
      <c r="B44" s="5"/>
      <c r="C44" s="5"/>
      <c r="D44" s="4"/>
      <c r="E44" s="4"/>
      <c r="F44" s="4"/>
      <c r="G44" s="4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2:28" ht="12.75" customHeight="1">
      <c r="B45" s="5"/>
      <c r="C45" s="5"/>
      <c r="D45" s="4"/>
      <c r="E45" s="4"/>
      <c r="F45" s="4"/>
      <c r="G45" s="4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2:28" ht="12.75" customHeight="1">
      <c r="B46" s="5"/>
      <c r="C46" s="5"/>
      <c r="D46" s="4"/>
      <c r="E46" s="4"/>
      <c r="F46" s="4"/>
      <c r="G46" s="4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2:28" ht="12.75" customHeight="1">
      <c r="B47" s="5"/>
      <c r="C47" s="5"/>
      <c r="D47" s="4"/>
      <c r="E47" s="4"/>
      <c r="F47" s="4"/>
      <c r="G47" s="4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2:28" ht="12.75" customHeight="1">
      <c r="B48" s="5"/>
      <c r="C48" s="5"/>
      <c r="D48" s="4"/>
      <c r="E48" s="4"/>
      <c r="F48" s="4"/>
      <c r="G48" s="4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2:28" ht="12.75" customHeight="1">
      <c r="B49" s="5"/>
      <c r="C49" s="5"/>
      <c r="D49" s="4"/>
      <c r="E49" s="4"/>
      <c r="F49" s="4"/>
      <c r="G49" s="4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2:28" ht="12.75" customHeight="1">
      <c r="B50" s="5"/>
      <c r="C50" s="5"/>
      <c r="D50" s="4"/>
      <c r="E50" s="4"/>
      <c r="F50" s="4"/>
      <c r="G50" s="4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2:28" ht="12.75" customHeight="1">
      <c r="B51" s="5"/>
      <c r="C51" s="5"/>
      <c r="D51" s="4"/>
      <c r="E51" s="4"/>
      <c r="F51" s="4"/>
      <c r="G51" s="4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2:28" ht="12.75" customHeight="1">
      <c r="B52" s="5"/>
      <c r="C52" s="5"/>
      <c r="D52" s="4"/>
      <c r="E52" s="4"/>
      <c r="F52" s="4"/>
      <c r="G52" s="4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2:28" ht="12.75" customHeight="1">
      <c r="B53" s="5"/>
      <c r="C53" s="5"/>
      <c r="D53" s="4"/>
      <c r="E53" s="4"/>
      <c r="F53" s="4"/>
      <c r="G53" s="4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2:28" ht="12.75" customHeight="1">
      <c r="B54" s="5"/>
      <c r="C54" s="5"/>
      <c r="D54" s="4"/>
      <c r="E54" s="4"/>
      <c r="F54" s="4"/>
      <c r="G54" s="4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2:28" ht="12.75" customHeight="1">
      <c r="B55" s="5"/>
      <c r="C55" s="5"/>
      <c r="D55" s="4"/>
      <c r="E55" s="4"/>
      <c r="F55" s="4"/>
      <c r="G55" s="4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2:28" ht="12.75" customHeight="1">
      <c r="B56" s="5"/>
      <c r="C56" s="5"/>
      <c r="D56" s="4"/>
      <c r="E56" s="4"/>
      <c r="F56" s="4"/>
      <c r="G56" s="4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2:28" ht="12.75" customHeight="1">
      <c r="B57" s="5"/>
      <c r="C57" s="5"/>
      <c r="D57" s="4"/>
      <c r="E57" s="4"/>
      <c r="F57" s="4"/>
      <c r="G57" s="4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2:28" ht="12.75" customHeight="1">
      <c r="B58" s="5"/>
      <c r="C58" s="5"/>
      <c r="D58" s="4"/>
      <c r="E58" s="4"/>
      <c r="F58" s="4"/>
      <c r="G58" s="4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2:28" ht="12.75" customHeight="1">
      <c r="B59" s="5"/>
      <c r="C59" s="5"/>
      <c r="D59" s="4"/>
      <c r="E59" s="4"/>
      <c r="F59" s="4"/>
      <c r="G59" s="4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2:28" ht="12.75" customHeight="1">
      <c r="B60" s="5"/>
      <c r="C60" s="5"/>
      <c r="D60" s="4"/>
      <c r="E60" s="4"/>
      <c r="F60" s="4"/>
      <c r="G60" s="4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2:28" ht="12.75" customHeight="1">
      <c r="B61" s="5"/>
      <c r="C61" s="5"/>
      <c r="D61" s="4"/>
      <c r="E61" s="4"/>
      <c r="F61" s="4"/>
      <c r="G61" s="4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2:28" ht="12.75" customHeight="1">
      <c r="B62" s="5"/>
      <c r="C62" s="5"/>
      <c r="D62" s="4"/>
      <c r="E62" s="4"/>
      <c r="F62" s="4"/>
      <c r="G62" s="4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2:28" ht="12.75" customHeight="1">
      <c r="B63" s="5"/>
      <c r="C63" s="5"/>
      <c r="D63" s="4"/>
      <c r="E63" s="4"/>
      <c r="F63" s="4"/>
      <c r="G63" s="4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2:28" ht="12.75" customHeight="1">
      <c r="B64" s="5"/>
      <c r="C64" s="5"/>
      <c r="D64" s="4"/>
      <c r="E64" s="4"/>
      <c r="F64" s="4"/>
      <c r="G64" s="4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2:28" ht="12.75" customHeight="1">
      <c r="B65" s="5"/>
      <c r="C65" s="5"/>
      <c r="D65" s="4"/>
      <c r="E65" s="4"/>
      <c r="F65" s="4"/>
      <c r="G65" s="4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2:28" ht="12.75" customHeight="1">
      <c r="B66" s="5"/>
      <c r="C66" s="5"/>
      <c r="D66" s="4"/>
      <c r="E66" s="4"/>
      <c r="F66" s="4"/>
      <c r="G66" s="4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2:28" ht="12.75" customHeight="1">
      <c r="B67" s="5"/>
      <c r="C67" s="5"/>
      <c r="D67" s="4"/>
      <c r="E67" s="4"/>
      <c r="F67" s="4"/>
      <c r="G67" s="4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2:28" ht="12.75" customHeight="1">
      <c r="B68" s="5"/>
      <c r="C68" s="5"/>
      <c r="D68" s="4"/>
      <c r="E68" s="4"/>
      <c r="F68" s="4"/>
      <c r="G68" s="4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2:28" ht="12.75" customHeight="1">
      <c r="B69" s="5"/>
      <c r="C69" s="5"/>
      <c r="D69" s="4"/>
      <c r="E69" s="4"/>
      <c r="F69" s="4"/>
      <c r="G69" s="4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2:28" ht="12.75" customHeight="1">
      <c r="B70" s="5"/>
      <c r="C70" s="5"/>
      <c r="D70" s="4"/>
      <c r="E70" s="4"/>
      <c r="F70" s="4"/>
      <c r="G70" s="4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2:28" ht="12.75" customHeight="1">
      <c r="B71" s="5"/>
      <c r="C71" s="5"/>
      <c r="D71" s="4"/>
      <c r="E71" s="4"/>
      <c r="F71" s="4"/>
      <c r="G71" s="4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2:28" ht="12.75" customHeight="1">
      <c r="B72" s="5"/>
      <c r="C72" s="5"/>
      <c r="D72" s="4"/>
      <c r="E72" s="4"/>
      <c r="F72" s="4"/>
      <c r="G72" s="4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2:28" ht="12.75" customHeight="1">
      <c r="B73" s="5"/>
      <c r="C73" s="5"/>
      <c r="D73" s="4"/>
      <c r="E73" s="4"/>
      <c r="F73" s="4"/>
      <c r="G73" s="4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2:28" ht="12.75" customHeight="1">
      <c r="B74" s="5"/>
      <c r="C74" s="5"/>
      <c r="D74" s="4"/>
      <c r="E74" s="4"/>
      <c r="F74" s="4"/>
      <c r="G74" s="4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2:28" ht="12.75" customHeight="1">
      <c r="B75" s="5"/>
      <c r="C75" s="5"/>
      <c r="D75" s="4"/>
      <c r="E75" s="4"/>
      <c r="F75" s="4"/>
      <c r="G75" s="4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2:28" ht="12.75" customHeight="1">
      <c r="B76" s="5"/>
      <c r="C76" s="5"/>
      <c r="D76" s="4"/>
      <c r="E76" s="4"/>
      <c r="F76" s="4"/>
      <c r="G76" s="4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2:28" ht="12.75" customHeight="1">
      <c r="B77" s="5"/>
      <c r="C77" s="5"/>
      <c r="D77" s="4"/>
      <c r="E77" s="4"/>
      <c r="F77" s="4"/>
      <c r="G77" s="4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2:28" ht="12.75" customHeight="1">
      <c r="B78" s="5"/>
      <c r="C78" s="5"/>
      <c r="D78" s="4"/>
      <c r="E78" s="4"/>
      <c r="F78" s="4"/>
      <c r="G78" s="4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2:28" ht="12.75" customHeight="1">
      <c r="B79" s="5"/>
      <c r="C79" s="5"/>
      <c r="D79" s="4"/>
      <c r="E79" s="4"/>
      <c r="F79" s="4"/>
      <c r="G79" s="4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2:28" ht="12.75" customHeight="1">
      <c r="B80" s="5"/>
      <c r="C80" s="5"/>
      <c r="D80" s="4"/>
      <c r="E80" s="4"/>
      <c r="F80" s="4"/>
      <c r="G80" s="4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2:28" ht="12.75" customHeight="1">
      <c r="B81" s="5"/>
      <c r="C81" s="5"/>
      <c r="D81" s="4"/>
      <c r="E81" s="4"/>
      <c r="F81" s="4"/>
      <c r="G81" s="4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2:28" ht="12.75" customHeight="1">
      <c r="B82" s="5"/>
      <c r="C82" s="5"/>
      <c r="D82" s="4"/>
      <c r="E82" s="4"/>
      <c r="F82" s="4"/>
      <c r="G82" s="4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2:28" ht="12.75" customHeight="1">
      <c r="B83" s="5"/>
      <c r="C83" s="5"/>
      <c r="D83" s="4"/>
      <c r="E83" s="4"/>
      <c r="F83" s="4"/>
      <c r="G83" s="4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2:28" ht="12.75" customHeight="1">
      <c r="B84" s="5"/>
      <c r="C84" s="5"/>
      <c r="D84" s="4"/>
      <c r="E84" s="4"/>
      <c r="F84" s="4"/>
      <c r="G84" s="4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2:28" ht="12.75" customHeight="1">
      <c r="B85" s="5"/>
      <c r="C85" s="5"/>
      <c r="D85" s="4"/>
      <c r="E85" s="4"/>
      <c r="F85" s="4"/>
      <c r="G85" s="4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2:28" ht="12.75" customHeight="1">
      <c r="B86" s="5"/>
      <c r="C86" s="5"/>
      <c r="D86" s="4"/>
      <c r="E86" s="4"/>
      <c r="F86" s="4"/>
      <c r="G86" s="4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2:28" ht="12.75" customHeight="1">
      <c r="B87" s="5"/>
      <c r="C87" s="5"/>
      <c r="D87" s="4"/>
      <c r="E87" s="4"/>
      <c r="F87" s="4"/>
      <c r="G87" s="4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</sheetData>
  <sheetProtection formatCells="0" formatColumns="0" formatRows="0" insertColumns="0" insertRows="0" insertHyperlinks="0" deleteColumns="0" deleteRows="0" sort="0" autoFilter="0" pivotTables="0"/>
  <mergeCells count="1">
    <mergeCell ref="B12:E12"/>
  </mergeCells>
  <pageMargins left="0.25" right="0.25" top="0.75" bottom="0.75" header="0.3" footer="0.3"/>
  <pageSetup paperSize="9" orientation="portrait" r:id="rId1"/>
  <headerFoot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V75"/>
  <sheetViews>
    <sheetView showGridLines="0" zoomScaleNormal="100" zoomScaleSheetLayoutView="100" workbookViewId="0"/>
  </sheetViews>
  <sheetFormatPr defaultColWidth="12.5703125" defaultRowHeight="15" customHeight="1"/>
  <cols>
    <col min="1" max="1" width="3.42578125" customWidth="1"/>
    <col min="2" max="2" width="39.28515625" customWidth="1"/>
    <col min="3" max="3" width="15.5703125" customWidth="1"/>
    <col min="4" max="5" width="15.5703125" style="1" customWidth="1"/>
    <col min="6" max="6" width="3.42578125" style="1" customWidth="1"/>
    <col min="7" max="7" width="13.85546875" style="1" customWidth="1"/>
    <col min="8" max="8" width="12.42578125" style="2" customWidth="1"/>
    <col min="9" max="9" width="11" style="2" customWidth="1"/>
    <col min="10" max="11" width="10.5703125" style="2" customWidth="1"/>
    <col min="12" max="12" width="13" style="2" customWidth="1"/>
    <col min="13" max="13" width="10.140625" style="2" customWidth="1"/>
    <col min="14" max="14" width="13.7109375" style="2" customWidth="1"/>
    <col min="15" max="22" width="12.7109375" style="2" customWidth="1"/>
  </cols>
  <sheetData>
    <row r="1" spans="2:14" ht="12.75" customHeight="1">
      <c r="B1" s="3"/>
      <c r="C1" s="3"/>
      <c r="D1" s="4"/>
      <c r="E1" s="4"/>
      <c r="F1" s="4"/>
      <c r="G1" s="4"/>
      <c r="H1" s="12"/>
      <c r="I1" s="12"/>
      <c r="J1" s="12"/>
      <c r="K1" s="12"/>
      <c r="L1" s="12"/>
      <c r="M1" s="12"/>
      <c r="N1" s="12"/>
    </row>
    <row r="2" spans="2:14" ht="12.75" customHeight="1">
      <c r="B2" s="3"/>
      <c r="C2" s="3"/>
      <c r="D2" s="4"/>
      <c r="E2" s="4"/>
      <c r="F2" s="4"/>
      <c r="G2" s="4"/>
      <c r="H2" s="12"/>
      <c r="I2" s="12"/>
      <c r="J2" s="12"/>
      <c r="K2" s="12"/>
      <c r="L2" s="12"/>
      <c r="M2" s="12"/>
      <c r="N2" s="12"/>
    </row>
    <row r="3" spans="2:14" ht="12.75" customHeight="1">
      <c r="B3" s="3"/>
      <c r="C3" s="3"/>
      <c r="D3" s="4"/>
      <c r="E3" s="4"/>
      <c r="F3" s="4"/>
      <c r="G3" s="4"/>
      <c r="H3" s="12"/>
      <c r="I3" s="12"/>
      <c r="J3" s="12"/>
      <c r="K3" s="12"/>
      <c r="L3" s="12"/>
      <c r="M3" s="12"/>
      <c r="N3" s="12"/>
    </row>
    <row r="4" spans="2:14" ht="12.75" customHeight="1">
      <c r="B4" s="3"/>
      <c r="C4" s="3"/>
      <c r="D4" s="4"/>
      <c r="E4" s="4"/>
      <c r="F4" s="4"/>
      <c r="G4" s="4"/>
      <c r="H4" s="12"/>
      <c r="I4" s="12"/>
      <c r="J4" s="12"/>
      <c r="K4" s="12"/>
      <c r="L4" s="12"/>
      <c r="M4" s="12"/>
      <c r="N4" s="12"/>
    </row>
    <row r="5" spans="2:14" ht="12.75" customHeight="1">
      <c r="B5" s="3"/>
      <c r="C5" s="3"/>
      <c r="D5" s="4"/>
      <c r="E5" s="4"/>
      <c r="F5" s="4"/>
      <c r="G5" s="4"/>
      <c r="H5" s="12"/>
      <c r="I5" s="12"/>
      <c r="J5" s="12"/>
      <c r="K5" s="12"/>
      <c r="L5" s="12"/>
      <c r="M5" s="12"/>
      <c r="N5" s="12"/>
    </row>
    <row r="6" spans="2:14" ht="12.75" customHeight="1">
      <c r="B6" s="3"/>
      <c r="C6" s="3"/>
      <c r="D6" s="4"/>
      <c r="E6" s="4"/>
      <c r="F6" s="4"/>
      <c r="G6" s="4"/>
      <c r="H6" s="12"/>
      <c r="I6" s="12"/>
      <c r="J6" s="12"/>
      <c r="K6" s="12"/>
      <c r="L6" s="12"/>
      <c r="M6" s="12"/>
      <c r="N6" s="12"/>
    </row>
    <row r="7" spans="2:14" ht="12.75" customHeight="1">
      <c r="B7" s="3"/>
      <c r="C7" s="3"/>
      <c r="D7" s="4"/>
      <c r="E7" s="4"/>
      <c r="F7" s="4"/>
      <c r="G7" s="4"/>
      <c r="H7" s="12"/>
      <c r="I7" s="12"/>
      <c r="J7" s="12"/>
      <c r="K7" s="12"/>
      <c r="L7" s="12"/>
      <c r="M7" s="12"/>
      <c r="N7" s="12"/>
    </row>
    <row r="8" spans="2:14" ht="12.75" customHeight="1">
      <c r="B8" s="3"/>
      <c r="C8" s="3"/>
      <c r="D8" s="4"/>
      <c r="E8" s="4"/>
      <c r="F8" s="4"/>
      <c r="G8" s="4"/>
      <c r="H8" s="12"/>
      <c r="I8" s="12"/>
      <c r="J8" s="12"/>
      <c r="K8" s="12"/>
      <c r="L8" s="12"/>
      <c r="M8" s="12"/>
      <c r="N8" s="12"/>
    </row>
    <row r="9" spans="2:14" ht="12.75" customHeight="1">
      <c r="B9" s="3"/>
      <c r="C9" s="3"/>
      <c r="D9" s="4"/>
      <c r="E9" s="4"/>
      <c r="F9" s="4"/>
      <c r="G9" s="4"/>
      <c r="H9" s="12"/>
      <c r="I9" s="12"/>
      <c r="J9" s="12"/>
      <c r="K9" s="12"/>
      <c r="L9" s="12"/>
      <c r="M9" s="12"/>
      <c r="N9" s="12"/>
    </row>
    <row r="10" spans="2:14" ht="12.75" customHeight="1">
      <c r="B10" s="3"/>
      <c r="C10" s="3"/>
      <c r="D10" s="4"/>
      <c r="E10" s="4"/>
      <c r="F10" s="4"/>
      <c r="G10" s="4"/>
      <c r="H10" s="12"/>
      <c r="I10" s="12"/>
      <c r="J10" s="12"/>
      <c r="K10" s="12"/>
      <c r="L10" s="12"/>
      <c r="M10" s="12"/>
      <c r="N10" s="12"/>
    </row>
    <row r="11" spans="2:14" ht="12.75" customHeight="1">
      <c r="B11" s="5"/>
      <c r="C11" s="5"/>
      <c r="D11" s="4"/>
      <c r="E11" s="4"/>
      <c r="F11" s="4"/>
      <c r="G11" s="4"/>
      <c r="H11" s="12"/>
      <c r="I11" s="12"/>
      <c r="J11" s="12"/>
      <c r="K11" s="12"/>
      <c r="L11" s="12"/>
      <c r="M11" s="12"/>
      <c r="N11" s="12"/>
    </row>
    <row r="12" spans="2:14" ht="36" customHeight="1">
      <c r="B12" s="226" t="s">
        <v>50</v>
      </c>
      <c r="C12" s="227"/>
      <c r="D12" s="227"/>
      <c r="E12" s="227"/>
      <c r="F12" s="119"/>
      <c r="G12" s="119"/>
      <c r="H12" s="12"/>
      <c r="I12" s="12"/>
      <c r="J12" s="12"/>
      <c r="K12" s="12"/>
      <c r="L12" s="12"/>
      <c r="M12" s="12"/>
      <c r="N12" s="12"/>
    </row>
    <row r="13" spans="2:14" ht="24.95" customHeight="1">
      <c r="B13" s="6"/>
      <c r="C13" s="6"/>
      <c r="D13" s="7"/>
      <c r="E13" s="7"/>
      <c r="F13" s="7"/>
      <c r="G13" s="7"/>
      <c r="H13" s="13"/>
      <c r="I13" s="13"/>
      <c r="J13" s="13"/>
      <c r="K13" s="13"/>
      <c r="L13" s="13"/>
      <c r="M13" s="13"/>
      <c r="N13" s="12"/>
    </row>
    <row r="14" spans="2:14" ht="18" customHeight="1">
      <c r="B14" s="8" t="s">
        <v>52</v>
      </c>
      <c r="C14" s="6"/>
      <c r="D14" s="7"/>
      <c r="E14" s="7"/>
      <c r="F14" s="7"/>
      <c r="G14" s="7"/>
      <c r="H14" s="13"/>
      <c r="I14" s="13"/>
      <c r="J14" s="13"/>
      <c r="K14" s="13"/>
      <c r="L14" s="13"/>
      <c r="M14" s="13"/>
      <c r="N14" s="12"/>
    </row>
    <row r="15" spans="2:14" ht="18" customHeight="1">
      <c r="B15" s="131"/>
      <c r="C15" s="132" t="s">
        <v>116</v>
      </c>
      <c r="D15" s="132">
        <v>2023</v>
      </c>
      <c r="E15" s="132">
        <v>2024</v>
      </c>
      <c r="F15" s="7"/>
      <c r="G15" s="7"/>
      <c r="H15" s="13"/>
      <c r="I15" s="13"/>
      <c r="J15" s="13"/>
      <c r="K15" s="13"/>
      <c r="L15" s="13"/>
      <c r="M15" s="13"/>
      <c r="N15" s="12"/>
    </row>
    <row r="16" spans="2:14" ht="18" customHeight="1">
      <c r="B16" s="133" t="s">
        <v>235</v>
      </c>
      <c r="C16" s="132"/>
      <c r="D16" s="131"/>
      <c r="E16" s="131"/>
      <c r="F16" s="7"/>
      <c r="G16" s="7"/>
      <c r="H16" s="13"/>
      <c r="I16" s="13"/>
      <c r="J16" s="13"/>
      <c r="K16" s="13"/>
      <c r="L16" s="13"/>
      <c r="M16" s="13"/>
      <c r="N16" s="12"/>
    </row>
    <row r="17" spans="2:22" ht="18" customHeight="1">
      <c r="B17" s="131" t="s">
        <v>234</v>
      </c>
      <c r="C17" s="132" t="s">
        <v>236</v>
      </c>
      <c r="D17" s="9">
        <v>2231.6</v>
      </c>
      <c r="E17" s="9">
        <v>3383.9</v>
      </c>
      <c r="F17" s="7"/>
      <c r="G17" s="7"/>
      <c r="H17" s="14"/>
      <c r="I17" s="14"/>
      <c r="J17" s="14"/>
      <c r="K17" s="14"/>
      <c r="L17" s="14"/>
      <c r="M17" s="14"/>
      <c r="N17" s="14"/>
    </row>
    <row r="18" spans="2:22" ht="18" customHeight="1">
      <c r="B18" s="131" t="s">
        <v>237</v>
      </c>
      <c r="C18" s="132" t="s">
        <v>236</v>
      </c>
      <c r="D18" s="9">
        <v>99.4</v>
      </c>
      <c r="E18" s="9">
        <v>83.2</v>
      </c>
      <c r="F18" s="7"/>
      <c r="G18" s="7"/>
      <c r="H18" s="14"/>
      <c r="I18" s="14"/>
      <c r="J18" s="14"/>
      <c r="K18" s="14"/>
      <c r="L18" s="14"/>
      <c r="M18" s="14"/>
      <c r="N18" s="14"/>
    </row>
    <row r="19" spans="2:22" ht="18" customHeight="1">
      <c r="B19" s="131" t="s">
        <v>238</v>
      </c>
      <c r="C19" s="132" t="s">
        <v>236</v>
      </c>
      <c r="D19" s="9">
        <v>6.4</v>
      </c>
      <c r="E19" s="9">
        <v>3.7</v>
      </c>
      <c r="F19" s="7"/>
      <c r="G19" s="7"/>
      <c r="H19" s="14"/>
      <c r="I19" s="14"/>
      <c r="J19" s="14"/>
      <c r="K19" s="14"/>
      <c r="L19" s="14"/>
      <c r="M19" s="14"/>
      <c r="N19" s="14"/>
    </row>
    <row r="20" spans="2:22" ht="18" customHeight="1">
      <c r="B20" s="131" t="s">
        <v>239</v>
      </c>
      <c r="C20" s="132" t="s">
        <v>236</v>
      </c>
      <c r="D20" s="9">
        <v>76.7</v>
      </c>
      <c r="E20" s="9">
        <v>31</v>
      </c>
      <c r="F20" s="7"/>
      <c r="G20" s="7"/>
      <c r="H20" s="14"/>
      <c r="I20" s="14"/>
      <c r="J20" s="14"/>
      <c r="K20" s="14"/>
      <c r="L20" s="14"/>
      <c r="M20" s="14"/>
      <c r="N20" s="14"/>
    </row>
    <row r="21" spans="2:22" ht="18.95" customHeight="1">
      <c r="B21" s="131" t="s">
        <v>240</v>
      </c>
      <c r="C21" s="132" t="s">
        <v>236</v>
      </c>
      <c r="D21" s="9">
        <v>564.1</v>
      </c>
      <c r="E21" s="9">
        <v>670</v>
      </c>
      <c r="F21" s="7"/>
      <c r="G21" s="7"/>
      <c r="H21" s="14"/>
      <c r="I21" s="14"/>
      <c r="J21" s="14"/>
      <c r="K21" s="14"/>
      <c r="L21" s="14"/>
      <c r="M21" s="14"/>
      <c r="N21" s="14"/>
    </row>
    <row r="22" spans="2:22" ht="18" customHeight="1">
      <c r="B22" s="131" t="s">
        <v>241</v>
      </c>
      <c r="C22" s="132" t="s">
        <v>236</v>
      </c>
      <c r="D22" s="9">
        <v>1485</v>
      </c>
      <c r="E22" s="9">
        <v>2596</v>
      </c>
      <c r="F22" s="7"/>
      <c r="G22" s="7"/>
      <c r="H22" s="14"/>
      <c r="I22" s="14"/>
      <c r="J22" s="14"/>
      <c r="K22" s="14"/>
      <c r="L22" s="14"/>
      <c r="M22" s="14"/>
      <c r="N22" s="14"/>
    </row>
    <row r="23" spans="2:22" ht="18" customHeight="1">
      <c r="B23" s="145" t="s">
        <v>242</v>
      </c>
      <c r="C23" s="140"/>
      <c r="D23" s="10"/>
      <c r="E23" s="10"/>
      <c r="F23" s="7"/>
      <c r="G23" s="7"/>
      <c r="H23" s="14"/>
      <c r="I23" s="14"/>
      <c r="J23" s="14"/>
      <c r="K23" s="14"/>
      <c r="L23" s="14"/>
      <c r="M23" s="14"/>
      <c r="N23" s="14"/>
    </row>
    <row r="24" spans="2:22" ht="18" customHeight="1">
      <c r="B24" s="139"/>
      <c r="C24" s="140"/>
      <c r="D24" s="10"/>
      <c r="E24" s="10"/>
      <c r="F24" s="7"/>
      <c r="G24" s="7"/>
      <c r="H24" s="14"/>
      <c r="I24" s="14"/>
      <c r="J24" s="14"/>
      <c r="K24" s="14"/>
      <c r="L24" s="14"/>
      <c r="M24" s="14"/>
      <c r="N24" s="14"/>
    </row>
    <row r="25" spans="2:22" ht="18" customHeight="1">
      <c r="B25" s="141" t="s">
        <v>54</v>
      </c>
      <c r="C25" s="140"/>
      <c r="D25" s="139"/>
      <c r="E25" s="139"/>
      <c r="F25" s="7"/>
      <c r="G25" s="7"/>
      <c r="H25" s="14"/>
      <c r="I25" s="14"/>
      <c r="J25" s="14"/>
      <c r="K25" s="14"/>
      <c r="L25" s="14"/>
      <c r="M25" s="14"/>
      <c r="N25" s="14"/>
    </row>
    <row r="26" spans="2:22" ht="18" customHeight="1">
      <c r="B26" s="131"/>
      <c r="C26" s="132" t="s">
        <v>116</v>
      </c>
      <c r="D26" s="132">
        <v>2023</v>
      </c>
      <c r="E26" s="132">
        <v>2024</v>
      </c>
      <c r="F26" s="15"/>
      <c r="G26" s="7"/>
      <c r="H26" s="14"/>
      <c r="I26" s="14"/>
      <c r="J26" s="14"/>
      <c r="K26" s="14"/>
      <c r="L26" s="14"/>
      <c r="M26" s="14"/>
      <c r="V26"/>
    </row>
    <row r="27" spans="2:22" ht="18" customHeight="1">
      <c r="B27" s="131" t="s">
        <v>234</v>
      </c>
      <c r="C27" s="132" t="s">
        <v>243</v>
      </c>
      <c r="D27" s="11">
        <v>207578</v>
      </c>
      <c r="E27" s="11">
        <v>293057</v>
      </c>
      <c r="F27" s="7"/>
      <c r="G27" s="7"/>
      <c r="H27" s="14"/>
      <c r="I27" s="14"/>
      <c r="J27" s="14"/>
      <c r="K27" s="14"/>
      <c r="L27" s="14"/>
      <c r="M27" s="14"/>
      <c r="V27"/>
    </row>
    <row r="28" spans="2:22" ht="18" customHeight="1">
      <c r="B28" s="139"/>
      <c r="C28" s="140"/>
      <c r="D28" s="139"/>
      <c r="E28" s="139"/>
      <c r="F28" s="7"/>
      <c r="G28" s="7"/>
      <c r="H28" s="14"/>
      <c r="I28" s="14"/>
      <c r="J28" s="14"/>
      <c r="K28" s="14"/>
      <c r="L28" s="14"/>
      <c r="M28" s="14"/>
      <c r="N28" s="14"/>
    </row>
    <row r="29" spans="2:22" ht="12.75" customHeight="1">
      <c r="B29" s="141" t="s">
        <v>56</v>
      </c>
      <c r="C29" s="140"/>
      <c r="D29" s="139"/>
      <c r="E29" s="139"/>
      <c r="F29" s="4"/>
      <c r="G29" s="4"/>
      <c r="H29" s="12"/>
      <c r="I29" s="12"/>
      <c r="J29" s="12"/>
      <c r="K29" s="12"/>
      <c r="L29" s="12"/>
      <c r="M29" s="12"/>
      <c r="N29" s="12"/>
    </row>
    <row r="30" spans="2:22" ht="18" customHeight="1">
      <c r="B30" s="131"/>
      <c r="C30" s="132" t="s">
        <v>116</v>
      </c>
      <c r="D30" s="9">
        <v>2023</v>
      </c>
      <c r="E30" s="9">
        <v>2024</v>
      </c>
      <c r="F30" s="7"/>
      <c r="G30" s="7"/>
      <c r="H30" s="14"/>
      <c r="I30" s="14"/>
      <c r="J30" s="14"/>
      <c r="K30" s="14"/>
      <c r="L30" s="14"/>
      <c r="M30" s="14"/>
      <c r="N30" s="14"/>
    </row>
    <row r="31" spans="2:22" ht="18" customHeight="1">
      <c r="B31" s="131" t="s">
        <v>244</v>
      </c>
      <c r="C31" s="132" t="s">
        <v>245</v>
      </c>
      <c r="D31" s="9">
        <v>14700</v>
      </c>
      <c r="E31" s="9">
        <v>11171</v>
      </c>
      <c r="F31" s="7"/>
      <c r="G31" s="7"/>
      <c r="H31" s="14"/>
      <c r="I31" s="14"/>
      <c r="J31" s="14"/>
      <c r="K31" s="14"/>
      <c r="L31" s="14"/>
      <c r="M31" s="14"/>
      <c r="N31" s="14"/>
    </row>
    <row r="32" spans="2:22" ht="18" customHeight="1">
      <c r="B32" s="131" t="s">
        <v>246</v>
      </c>
      <c r="C32" s="132" t="s">
        <v>247</v>
      </c>
      <c r="D32" s="9" t="s">
        <v>183</v>
      </c>
      <c r="E32" s="9" t="s">
        <v>183</v>
      </c>
      <c r="F32" s="7"/>
      <c r="G32" s="7"/>
      <c r="H32" s="14"/>
      <c r="I32" s="14"/>
      <c r="J32" s="14"/>
      <c r="K32" s="14"/>
      <c r="L32" s="14"/>
      <c r="M32" s="14"/>
      <c r="N32" s="14"/>
    </row>
    <row r="33" spans="2:14" ht="18" customHeight="1">
      <c r="B33" s="131" t="s">
        <v>248</v>
      </c>
      <c r="C33" s="132" t="s">
        <v>249</v>
      </c>
      <c r="D33" s="9">
        <v>792726</v>
      </c>
      <c r="E33" s="9">
        <v>948183</v>
      </c>
      <c r="F33" s="7"/>
      <c r="G33" s="7"/>
      <c r="H33" s="14"/>
      <c r="I33" s="14"/>
      <c r="J33" s="14"/>
      <c r="K33" s="14"/>
      <c r="L33" s="14"/>
      <c r="M33" s="14"/>
      <c r="N33" s="14"/>
    </row>
    <row r="34" spans="2:14" ht="18" customHeight="1">
      <c r="B34" s="131" t="s">
        <v>234</v>
      </c>
      <c r="C34" s="132" t="s">
        <v>250</v>
      </c>
      <c r="D34" s="9">
        <f>SUM(D31:D33)</f>
        <v>807426</v>
      </c>
      <c r="E34" s="9">
        <f>SUM(E31:E33)</f>
        <v>959354</v>
      </c>
      <c r="F34" s="7"/>
      <c r="G34" s="7"/>
      <c r="H34" s="14"/>
      <c r="I34" s="14"/>
      <c r="J34" s="14"/>
      <c r="K34" s="14"/>
      <c r="L34" s="14"/>
      <c r="M34" s="14"/>
      <c r="N34" s="14"/>
    </row>
    <row r="35" spans="2:14" ht="12.75" customHeight="1">
      <c r="B35" s="125"/>
      <c r="C35" s="125"/>
      <c r="D35" s="122"/>
      <c r="E35" s="122"/>
      <c r="F35" s="4"/>
      <c r="G35" s="4"/>
      <c r="H35" s="12"/>
      <c r="I35" s="12"/>
      <c r="J35" s="12"/>
      <c r="K35" s="12"/>
      <c r="L35" s="12"/>
      <c r="M35" s="12"/>
      <c r="N35" s="12"/>
    </row>
    <row r="36" spans="2:14" ht="12.75" customHeight="1">
      <c r="B36" s="125"/>
      <c r="C36" s="125"/>
      <c r="D36" s="122"/>
      <c r="E36" s="122"/>
      <c r="F36" s="4"/>
      <c r="G36" s="4"/>
      <c r="H36" s="12"/>
      <c r="I36" s="12"/>
      <c r="J36" s="12"/>
      <c r="K36" s="12"/>
      <c r="L36" s="12"/>
      <c r="M36" s="12"/>
      <c r="N36" s="12"/>
    </row>
    <row r="37" spans="2:14" ht="12.75" customHeight="1">
      <c r="B37" s="141" t="s">
        <v>58</v>
      </c>
      <c r="C37" s="125"/>
      <c r="D37" s="122"/>
      <c r="E37" s="122"/>
      <c r="F37" s="4"/>
      <c r="G37" s="4"/>
      <c r="H37" s="12"/>
      <c r="I37" s="12"/>
      <c r="J37" s="12"/>
      <c r="K37" s="12"/>
      <c r="L37" s="12"/>
      <c r="M37" s="12"/>
      <c r="N37" s="12"/>
    </row>
    <row r="38" spans="2:14" ht="18" customHeight="1">
      <c r="B38" s="131"/>
      <c r="C38" s="132" t="s">
        <v>116</v>
      </c>
      <c r="D38" s="9">
        <v>2023</v>
      </c>
      <c r="E38" s="9">
        <v>2024</v>
      </c>
      <c r="F38" s="7"/>
      <c r="G38" s="7"/>
      <c r="H38" s="14"/>
      <c r="I38" s="14"/>
      <c r="J38" s="14"/>
      <c r="K38" s="14"/>
      <c r="L38" s="14"/>
      <c r="M38" s="14"/>
      <c r="N38" s="14"/>
    </row>
    <row r="39" spans="2:14" ht="18" customHeight="1">
      <c r="B39" s="131" t="s">
        <v>251</v>
      </c>
      <c r="C39" s="132" t="s">
        <v>252</v>
      </c>
      <c r="D39" s="9">
        <v>787899</v>
      </c>
      <c r="E39" s="9">
        <v>904438</v>
      </c>
      <c r="F39" s="7"/>
      <c r="G39" s="7"/>
      <c r="H39" s="14"/>
      <c r="I39" s="14"/>
      <c r="J39" s="14"/>
      <c r="K39" s="14"/>
      <c r="L39" s="14"/>
      <c r="M39" s="14"/>
      <c r="N39" s="14"/>
    </row>
    <row r="40" spans="2:14" ht="18" customHeight="1">
      <c r="B40" s="131" t="s">
        <v>253</v>
      </c>
      <c r="C40" s="132" t="s">
        <v>252</v>
      </c>
      <c r="D40" s="9">
        <v>1956</v>
      </c>
      <c r="E40" s="9">
        <v>5465</v>
      </c>
      <c r="F40" s="7"/>
      <c r="G40" s="7"/>
      <c r="H40" s="14"/>
      <c r="I40" s="14"/>
      <c r="J40" s="14"/>
      <c r="K40" s="14"/>
      <c r="L40" s="14"/>
      <c r="M40" s="14"/>
      <c r="N40" s="14"/>
    </row>
    <row r="41" spans="2:14" ht="18" customHeight="1">
      <c r="B41" s="131" t="s">
        <v>254</v>
      </c>
      <c r="C41" s="132" t="s">
        <v>252</v>
      </c>
      <c r="D41" s="9">
        <v>17537</v>
      </c>
      <c r="E41" s="9">
        <v>49450</v>
      </c>
      <c r="F41" s="7"/>
      <c r="G41" s="7"/>
      <c r="H41" s="14"/>
      <c r="I41" s="14"/>
      <c r="J41" s="14"/>
      <c r="K41" s="14"/>
      <c r="L41" s="14"/>
      <c r="M41" s="14"/>
      <c r="N41" s="14"/>
    </row>
    <row r="42" spans="2:14" ht="18" customHeight="1">
      <c r="B42" s="131" t="s">
        <v>234</v>
      </c>
      <c r="C42" s="132" t="s">
        <v>252</v>
      </c>
      <c r="D42" s="9">
        <f>SUM(D39:D41)</f>
        <v>807392</v>
      </c>
      <c r="E42" s="9">
        <f>SUM(E39:E41)</f>
        <v>959353</v>
      </c>
      <c r="F42" s="7"/>
      <c r="G42" s="7"/>
      <c r="H42" s="14"/>
      <c r="I42" s="14"/>
      <c r="J42" s="14"/>
      <c r="K42" s="14"/>
      <c r="L42" s="14"/>
      <c r="M42" s="14"/>
      <c r="N42" s="14"/>
    </row>
    <row r="43" spans="2:14" ht="12.75" customHeight="1">
      <c r="B43" s="5"/>
      <c r="C43" s="5"/>
      <c r="D43" s="4"/>
      <c r="E43" s="4"/>
      <c r="F43" s="4"/>
      <c r="G43" s="4"/>
      <c r="H43" s="12"/>
      <c r="I43" s="12"/>
      <c r="J43" s="12"/>
      <c r="K43" s="12"/>
      <c r="L43" s="12"/>
      <c r="M43" s="12"/>
      <c r="N43" s="12"/>
    </row>
    <row r="44" spans="2:14" ht="12.75" customHeight="1">
      <c r="B44" s="5"/>
      <c r="C44" s="5"/>
      <c r="D44" s="4"/>
      <c r="E44" s="4"/>
      <c r="F44" s="4"/>
      <c r="G44" s="4"/>
      <c r="H44" s="12"/>
      <c r="I44" s="12"/>
      <c r="J44" s="12"/>
      <c r="K44" s="12"/>
      <c r="L44" s="12"/>
      <c r="M44" s="12"/>
      <c r="N44" s="12"/>
    </row>
    <row r="45" spans="2:14" ht="12.75" customHeight="1">
      <c r="B45" s="5"/>
      <c r="C45" s="5"/>
      <c r="D45" s="4"/>
      <c r="E45" s="4"/>
      <c r="F45" s="4"/>
      <c r="G45" s="4"/>
      <c r="H45" s="12"/>
      <c r="I45" s="12"/>
      <c r="J45" s="12"/>
      <c r="K45" s="12"/>
      <c r="L45" s="12"/>
      <c r="M45" s="12"/>
      <c r="N45" s="12"/>
    </row>
    <row r="46" spans="2:14" ht="12.75" customHeight="1">
      <c r="B46" s="5"/>
      <c r="C46" s="5"/>
      <c r="D46" s="4"/>
      <c r="E46" s="4"/>
      <c r="F46" s="4"/>
      <c r="G46" s="4"/>
      <c r="H46" s="12"/>
      <c r="I46" s="12"/>
      <c r="J46" s="12"/>
      <c r="K46" s="12"/>
      <c r="L46" s="12"/>
      <c r="M46" s="12"/>
      <c r="N46" s="12"/>
    </row>
    <row r="47" spans="2:14" ht="12.75" customHeight="1">
      <c r="B47" s="5"/>
      <c r="C47" s="5"/>
      <c r="D47" s="4"/>
      <c r="E47" s="4"/>
      <c r="F47" s="4"/>
      <c r="G47" s="4"/>
      <c r="H47" s="12"/>
      <c r="I47" s="12"/>
      <c r="J47" s="12"/>
      <c r="K47" s="12"/>
      <c r="L47" s="12"/>
      <c r="M47" s="12"/>
      <c r="N47" s="12"/>
    </row>
    <row r="48" spans="2:14" ht="12.75" customHeight="1">
      <c r="B48" s="5"/>
      <c r="C48" s="5"/>
      <c r="D48" s="4"/>
      <c r="E48" s="4"/>
      <c r="F48" s="4"/>
      <c r="G48" s="4"/>
      <c r="H48" s="12"/>
      <c r="I48" s="12"/>
      <c r="J48" s="12"/>
      <c r="K48" s="12"/>
      <c r="L48" s="12"/>
      <c r="M48" s="12"/>
      <c r="N48" s="12"/>
    </row>
    <row r="49" spans="2:14" ht="12.75" customHeight="1">
      <c r="B49" s="5"/>
      <c r="C49" s="5"/>
      <c r="D49" s="4"/>
      <c r="E49" s="4"/>
      <c r="F49" s="4"/>
      <c r="G49" s="4"/>
      <c r="H49" s="12"/>
      <c r="I49" s="12"/>
      <c r="J49" s="12"/>
      <c r="K49" s="12"/>
      <c r="L49" s="12"/>
      <c r="M49" s="12"/>
      <c r="N49" s="12"/>
    </row>
    <row r="50" spans="2:14" ht="12.75" customHeight="1">
      <c r="B50" s="5"/>
      <c r="C50" s="5"/>
      <c r="D50" s="4"/>
      <c r="E50" s="4"/>
      <c r="F50" s="4"/>
      <c r="G50" s="4"/>
      <c r="H50" s="12"/>
      <c r="I50" s="12"/>
      <c r="J50" s="12"/>
      <c r="K50" s="12"/>
      <c r="L50" s="12"/>
      <c r="M50" s="12"/>
      <c r="N50" s="12"/>
    </row>
    <row r="51" spans="2:14" ht="12.75" customHeight="1">
      <c r="B51" s="5"/>
      <c r="C51" s="5"/>
      <c r="D51" s="4"/>
      <c r="E51" s="4"/>
      <c r="F51" s="4"/>
      <c r="G51" s="4"/>
      <c r="H51" s="12"/>
      <c r="I51" s="12"/>
      <c r="J51" s="12"/>
      <c r="K51" s="12"/>
      <c r="L51" s="12"/>
      <c r="M51" s="12"/>
      <c r="N51" s="12"/>
    </row>
    <row r="52" spans="2:14" ht="12.75" customHeight="1">
      <c r="B52" s="5"/>
      <c r="C52" s="5"/>
      <c r="D52" s="4"/>
      <c r="E52" s="4"/>
      <c r="F52" s="4"/>
      <c r="G52" s="4"/>
      <c r="H52" s="12"/>
      <c r="I52" s="12"/>
      <c r="J52" s="12"/>
      <c r="K52" s="12"/>
      <c r="L52" s="12"/>
      <c r="M52" s="12"/>
      <c r="N52" s="12"/>
    </row>
    <row r="53" spans="2:14" ht="12.75" customHeight="1">
      <c r="B53" s="5"/>
      <c r="C53" s="5"/>
      <c r="D53" s="4"/>
      <c r="E53" s="4"/>
      <c r="F53" s="4"/>
      <c r="G53" s="4"/>
      <c r="H53" s="12"/>
      <c r="I53" s="12"/>
      <c r="J53" s="12"/>
      <c r="K53" s="12"/>
      <c r="L53" s="12"/>
      <c r="M53" s="12"/>
      <c r="N53" s="12"/>
    </row>
    <row r="54" spans="2:14" ht="12.75" customHeight="1">
      <c r="B54" s="5"/>
      <c r="C54" s="5"/>
      <c r="D54" s="4"/>
      <c r="E54" s="4"/>
      <c r="F54" s="4"/>
      <c r="G54" s="4"/>
      <c r="H54" s="12"/>
      <c r="I54" s="12"/>
      <c r="J54" s="12"/>
      <c r="K54" s="12"/>
      <c r="L54" s="12"/>
      <c r="M54" s="12"/>
      <c r="N54" s="12"/>
    </row>
    <row r="55" spans="2:14" ht="12.75" customHeight="1">
      <c r="B55" s="5"/>
      <c r="C55" s="5"/>
      <c r="D55" s="4"/>
      <c r="E55" s="4"/>
      <c r="F55" s="4"/>
      <c r="G55" s="4"/>
      <c r="H55" s="12"/>
      <c r="I55" s="12"/>
      <c r="J55" s="12"/>
      <c r="K55" s="12"/>
      <c r="L55" s="12"/>
      <c r="M55" s="12"/>
      <c r="N55" s="12"/>
    </row>
    <row r="56" spans="2:14" ht="12.75" customHeight="1">
      <c r="B56" s="5"/>
      <c r="C56" s="5"/>
      <c r="D56" s="4"/>
      <c r="E56" s="4"/>
      <c r="F56" s="4"/>
      <c r="G56" s="4"/>
      <c r="H56" s="12"/>
      <c r="I56" s="12"/>
      <c r="J56" s="12"/>
      <c r="K56" s="12"/>
      <c r="L56" s="12"/>
      <c r="M56" s="12"/>
      <c r="N56" s="12"/>
    </row>
    <row r="57" spans="2:14" ht="12.75" customHeight="1">
      <c r="B57" s="5"/>
      <c r="C57" s="5"/>
      <c r="D57" s="4"/>
      <c r="E57" s="4"/>
      <c r="F57" s="4"/>
      <c r="G57" s="4"/>
      <c r="H57" s="12"/>
      <c r="I57" s="12"/>
      <c r="J57" s="12"/>
      <c r="K57" s="12"/>
      <c r="L57" s="12"/>
      <c r="M57" s="12"/>
      <c r="N57" s="12"/>
    </row>
    <row r="58" spans="2:14" ht="12.75" customHeight="1">
      <c r="B58" s="5"/>
      <c r="C58" s="5"/>
      <c r="D58" s="4"/>
      <c r="E58" s="4"/>
      <c r="F58" s="4"/>
      <c r="G58" s="4"/>
      <c r="H58" s="12"/>
      <c r="I58" s="12"/>
      <c r="J58" s="12"/>
      <c r="K58" s="12"/>
      <c r="L58" s="12"/>
      <c r="M58" s="12"/>
      <c r="N58" s="12"/>
    </row>
    <row r="59" spans="2:14" ht="12.75" customHeight="1">
      <c r="B59" s="5"/>
      <c r="C59" s="5"/>
      <c r="D59" s="4"/>
      <c r="E59" s="4"/>
      <c r="F59" s="4"/>
      <c r="G59" s="4"/>
      <c r="H59" s="12"/>
      <c r="I59" s="12"/>
      <c r="J59" s="12"/>
      <c r="K59" s="12"/>
      <c r="L59" s="12"/>
      <c r="M59" s="12"/>
      <c r="N59" s="12"/>
    </row>
    <row r="60" spans="2:14" ht="12.75" customHeight="1">
      <c r="B60" s="5"/>
      <c r="C60" s="5"/>
      <c r="D60" s="4"/>
      <c r="E60" s="4"/>
      <c r="F60" s="4"/>
      <c r="G60" s="4"/>
      <c r="H60" s="12"/>
      <c r="I60" s="12"/>
      <c r="J60" s="12"/>
      <c r="K60" s="12"/>
      <c r="L60" s="12"/>
      <c r="M60" s="12"/>
      <c r="N60" s="12"/>
    </row>
    <row r="61" spans="2:14" ht="12.75" customHeight="1">
      <c r="B61" s="5"/>
      <c r="C61" s="5"/>
      <c r="D61" s="4"/>
      <c r="E61" s="4"/>
      <c r="F61" s="4"/>
      <c r="G61" s="4"/>
      <c r="H61" s="12"/>
      <c r="I61" s="12"/>
      <c r="J61" s="12"/>
      <c r="K61" s="12"/>
      <c r="L61" s="12"/>
      <c r="M61" s="12"/>
      <c r="N61" s="12"/>
    </row>
    <row r="62" spans="2:14" ht="12.75" customHeight="1">
      <c r="B62" s="5"/>
      <c r="C62" s="5"/>
      <c r="D62" s="4"/>
      <c r="E62" s="4"/>
      <c r="F62" s="4"/>
      <c r="G62" s="4"/>
      <c r="H62" s="12"/>
      <c r="I62" s="12"/>
      <c r="J62" s="12"/>
      <c r="K62" s="12"/>
      <c r="L62" s="12"/>
      <c r="M62" s="12"/>
      <c r="N62" s="12"/>
    </row>
    <row r="63" spans="2:14" ht="12.75" customHeight="1">
      <c r="B63" s="5"/>
      <c r="C63" s="5"/>
      <c r="D63" s="4"/>
      <c r="E63" s="4"/>
      <c r="F63" s="4"/>
      <c r="G63" s="4"/>
      <c r="H63" s="12"/>
      <c r="I63" s="12"/>
      <c r="J63" s="12"/>
      <c r="K63" s="12"/>
      <c r="L63" s="12"/>
      <c r="M63" s="12"/>
      <c r="N63" s="12"/>
    </row>
    <row r="64" spans="2:14" ht="12.75" customHeight="1">
      <c r="B64" s="5"/>
      <c r="C64" s="5"/>
      <c r="D64" s="4"/>
      <c r="E64" s="4"/>
      <c r="F64" s="4"/>
      <c r="G64" s="4"/>
      <c r="H64" s="12"/>
      <c r="I64" s="12"/>
      <c r="J64" s="12"/>
      <c r="K64" s="12"/>
      <c r="L64" s="12"/>
      <c r="M64" s="12"/>
      <c r="N64" s="12"/>
    </row>
    <row r="65" spans="2:14" ht="12.75" customHeight="1">
      <c r="B65" s="5"/>
      <c r="C65" s="5"/>
      <c r="D65" s="4"/>
      <c r="E65" s="4"/>
      <c r="F65" s="4"/>
      <c r="G65" s="4"/>
      <c r="H65" s="12"/>
      <c r="I65" s="12"/>
      <c r="J65" s="12"/>
      <c r="K65" s="12"/>
      <c r="L65" s="12"/>
      <c r="M65" s="12"/>
      <c r="N65" s="12"/>
    </row>
    <row r="66" spans="2:14" ht="12.75" customHeight="1">
      <c r="B66" s="5"/>
      <c r="C66" s="5"/>
      <c r="D66" s="4"/>
      <c r="E66" s="4"/>
      <c r="F66" s="4"/>
      <c r="G66" s="4"/>
      <c r="H66" s="12"/>
      <c r="I66" s="12"/>
      <c r="J66" s="12"/>
      <c r="K66" s="12"/>
      <c r="L66" s="12"/>
      <c r="M66" s="12"/>
      <c r="N66" s="12"/>
    </row>
    <row r="67" spans="2:14" ht="12.75" customHeight="1">
      <c r="B67" s="5"/>
      <c r="C67" s="5"/>
      <c r="D67" s="4"/>
      <c r="E67" s="4"/>
      <c r="F67" s="4"/>
      <c r="G67" s="4"/>
      <c r="H67" s="12"/>
      <c r="I67" s="12"/>
      <c r="J67" s="12"/>
      <c r="K67" s="12"/>
      <c r="L67" s="12"/>
      <c r="M67" s="12"/>
      <c r="N67" s="12"/>
    </row>
    <row r="68" spans="2:14" ht="12.75" customHeight="1">
      <c r="B68" s="5"/>
      <c r="C68" s="5"/>
      <c r="D68" s="4"/>
      <c r="E68" s="4"/>
      <c r="F68" s="4"/>
      <c r="G68" s="4"/>
      <c r="H68" s="12"/>
      <c r="I68" s="12"/>
      <c r="J68" s="12"/>
      <c r="K68" s="12"/>
      <c r="L68" s="12"/>
      <c r="M68" s="12"/>
      <c r="N68" s="12"/>
    </row>
    <row r="69" spans="2:14" ht="12.75" customHeight="1">
      <c r="B69" s="5"/>
      <c r="C69" s="5"/>
      <c r="D69" s="4"/>
      <c r="E69" s="4"/>
      <c r="F69" s="4"/>
      <c r="G69" s="4"/>
      <c r="H69" s="12"/>
      <c r="I69" s="12"/>
      <c r="J69" s="12"/>
      <c r="K69" s="12"/>
      <c r="L69" s="12"/>
      <c r="M69" s="12"/>
      <c r="N69" s="12"/>
    </row>
    <row r="70" spans="2:14" ht="12.75" customHeight="1">
      <c r="B70" s="5"/>
      <c r="C70" s="5"/>
      <c r="D70" s="4"/>
      <c r="E70" s="4"/>
      <c r="F70" s="4"/>
      <c r="G70" s="4"/>
      <c r="H70" s="12"/>
      <c r="I70" s="12"/>
      <c r="J70" s="12"/>
      <c r="K70" s="12"/>
      <c r="L70" s="12"/>
      <c r="M70" s="12"/>
      <c r="N70" s="12"/>
    </row>
    <row r="71" spans="2:14" ht="12.75" customHeight="1">
      <c r="B71" s="5"/>
      <c r="C71" s="5"/>
      <c r="D71" s="4"/>
      <c r="E71" s="4"/>
      <c r="F71" s="4"/>
      <c r="G71" s="4"/>
      <c r="H71" s="12"/>
      <c r="I71" s="12"/>
      <c r="J71" s="12"/>
      <c r="K71" s="12"/>
      <c r="L71" s="12"/>
      <c r="M71" s="12"/>
      <c r="N71" s="12"/>
    </row>
    <row r="72" spans="2:14" ht="12.75" customHeight="1">
      <c r="B72" s="5"/>
      <c r="C72" s="5"/>
      <c r="D72" s="4"/>
      <c r="E72" s="4"/>
      <c r="F72" s="4"/>
      <c r="G72" s="4"/>
      <c r="H72" s="12"/>
      <c r="I72" s="12"/>
      <c r="J72" s="12"/>
      <c r="K72" s="12"/>
      <c r="L72" s="12"/>
      <c r="M72" s="12"/>
      <c r="N72" s="12"/>
    </row>
    <row r="73" spans="2:14" ht="12.75" customHeight="1">
      <c r="B73" s="5"/>
      <c r="C73" s="5"/>
      <c r="D73" s="4"/>
      <c r="E73" s="4"/>
      <c r="F73" s="4"/>
      <c r="G73" s="4"/>
      <c r="H73" s="12"/>
      <c r="I73" s="12"/>
      <c r="J73" s="12"/>
      <c r="K73" s="12"/>
      <c r="L73" s="12"/>
      <c r="M73" s="12"/>
      <c r="N73" s="12"/>
    </row>
    <row r="74" spans="2:14" ht="12.75" customHeight="1">
      <c r="B74" s="5"/>
      <c r="C74" s="5"/>
      <c r="D74" s="4"/>
      <c r="E74" s="4"/>
      <c r="F74" s="4"/>
      <c r="G74" s="4"/>
      <c r="H74" s="12"/>
      <c r="I74" s="12"/>
      <c r="J74" s="12"/>
      <c r="K74" s="12"/>
      <c r="L74" s="12"/>
      <c r="M74" s="12"/>
      <c r="N74" s="12"/>
    </row>
    <row r="75" spans="2:14" ht="12.75" customHeight="1">
      <c r="B75" s="5"/>
      <c r="C75" s="5"/>
      <c r="D75" s="4"/>
      <c r="E75" s="4"/>
      <c r="F75" s="4"/>
      <c r="G75" s="4"/>
      <c r="H75" s="12"/>
      <c r="I75" s="12"/>
      <c r="J75" s="12"/>
      <c r="K75" s="12"/>
      <c r="L75" s="12"/>
      <c r="M75" s="12"/>
      <c r="N75" s="12"/>
    </row>
  </sheetData>
  <sheetProtection formatCells="0" formatColumns="0" formatRows="0" insertColumns="0" insertRows="0" insertHyperlinks="0" deleteColumns="0" deleteRows="0" sort="0" autoFilter="0" pivotTables="0"/>
  <mergeCells count="1">
    <mergeCell ref="B12:E12"/>
  </mergeCells>
  <pageMargins left="0.25" right="0.25" top="0.75" bottom="0.75" header="0.3" footer="0.3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Введение</vt:lpstr>
      <vt:lpstr>Содержание</vt:lpstr>
      <vt:lpstr>Корпоративное управление</vt:lpstr>
      <vt:lpstr>Противодействие коррупции</vt:lpstr>
      <vt:lpstr>Персонал</vt:lpstr>
      <vt:lpstr>Охрана труда и ТБ</vt:lpstr>
      <vt:lpstr>Взаимодействие с клиентами</vt:lpstr>
      <vt:lpstr>Ответственность перед обществом</vt:lpstr>
      <vt:lpstr>Охрана окрущающей среды</vt:lpstr>
      <vt:lpstr>Введение!Print_Area</vt:lpstr>
      <vt:lpstr>'Взаимодействие с клиентами'!Print_Area</vt:lpstr>
      <vt:lpstr>'Корпоративное управление'!Print_Area</vt:lpstr>
      <vt:lpstr>'Ответственность перед обществом'!Print_Area</vt:lpstr>
      <vt:lpstr>'Охрана окрущающей среды'!Print_Area</vt:lpstr>
      <vt:lpstr>'Охрана труда и ТБ'!Print_Area</vt:lpstr>
      <vt:lpstr>Персонал!Print_Area</vt:lpstr>
      <vt:lpstr>'Противодействие коррупции'!Print_Area</vt:lpstr>
      <vt:lpstr>Содержание!Print_Area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Вебер Кристина Викторовна</dc:creator>
  <cp:lastModifiedBy>Evgeni Siachin</cp:lastModifiedBy>
  <cp:lastPrinted>2025-07-09T05:59:35Z</cp:lastPrinted>
  <dcterms:created xsi:type="dcterms:W3CDTF">2023-02-22T08:57:00Z</dcterms:created>
  <dcterms:modified xsi:type="dcterms:W3CDTF">2025-07-09T06:03:12Z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63f7d8-0a32-44d9-adc6-565c5c6ef8fe_Enabled">
    <vt:lpwstr>true</vt:lpwstr>
  </property>
  <property fmtid="{D5CDD505-2E9C-101B-9397-08002B2CF9AE}" pid="3" name="MSIP_Label_3263f7d8-0a32-44d9-adc6-565c5c6ef8fe_SetDate">
    <vt:lpwstr>2023-02-20T11:56:45Z</vt:lpwstr>
  </property>
  <property fmtid="{D5CDD505-2E9C-101B-9397-08002B2CF9AE}" pid="4" name="MSIP_Label_3263f7d8-0a32-44d9-adc6-565c5c6ef8fe_Method">
    <vt:lpwstr>Privileged</vt:lpwstr>
  </property>
  <property fmtid="{D5CDD505-2E9C-101B-9397-08002B2CF9AE}" pid="5" name="MSIP_Label_3263f7d8-0a32-44d9-adc6-565c5c6ef8fe_Name">
    <vt:lpwstr>CLAPUBLIC Hide</vt:lpwstr>
  </property>
  <property fmtid="{D5CDD505-2E9C-101B-9397-08002B2CF9AE}" pid="6" name="MSIP_Label_3263f7d8-0a32-44d9-adc6-565c5c6ef8fe_SiteId">
    <vt:lpwstr>e0fd434d-ba64-497b-90d2-859c472e1a92</vt:lpwstr>
  </property>
  <property fmtid="{D5CDD505-2E9C-101B-9397-08002B2CF9AE}" pid="7" name="MSIP_Label_3263f7d8-0a32-44d9-adc6-565c5c6ef8fe_ActionId">
    <vt:lpwstr>dc97a110-99e4-491d-b1ef-2cddbeb7a796</vt:lpwstr>
  </property>
  <property fmtid="{D5CDD505-2E9C-101B-9397-08002B2CF9AE}" pid="8" name="MSIP_Label_3263f7d8-0a32-44d9-adc6-565c5c6ef8fe_ContentBits">
    <vt:lpwstr>0</vt:lpwstr>
  </property>
  <property fmtid="{D5CDD505-2E9C-101B-9397-08002B2CF9AE}" pid="9" name="KSOProductBuildVer">
    <vt:lpwstr>1033-6.15.0.8733</vt:lpwstr>
  </property>
  <property fmtid="{D5CDD505-2E9C-101B-9397-08002B2CF9AE}" pid="10" name="ICV">
    <vt:lpwstr>CD0E99D50746BACEC2326B68A41C0B2B_43</vt:lpwstr>
  </property>
</Properties>
</file>